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juliayoo/Downloads/"/>
    </mc:Choice>
  </mc:AlternateContent>
  <xr:revisionPtr revIDLastSave="0" documentId="13_ncr:1_{877860E9-17C8-CE46-98BF-A678B3AB1F09}" xr6:coauthVersionLast="47" xr6:coauthVersionMax="47" xr10:uidLastSave="{00000000-0000-0000-0000-000000000000}"/>
  <bookViews>
    <workbookView xWindow="44700" yWindow="6580" windowWidth="37720" windowHeight="21700" xr2:uid="{00000000-000D-0000-FFFF-FFFF00000000}"/>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zkjcGvxlcVCmRLEfMXN8tg8NIrg=="/>
    </ext>
  </extLst>
</workbook>
</file>

<file path=xl/calcChain.xml><?xml version="1.0" encoding="utf-8"?>
<calcChain xmlns="http://schemas.openxmlformats.org/spreadsheetml/2006/main">
  <c r="F13" i="1" l="1"/>
  <c r="E13" i="1"/>
  <c r="D13" i="1"/>
  <c r="F12" i="1"/>
  <c r="F11" i="1"/>
  <c r="E12" i="1"/>
  <c r="E11" i="1"/>
  <c r="D12" i="1"/>
  <c r="D11" i="1"/>
  <c r="N36" i="1"/>
  <c r="Q30" i="1"/>
  <c r="Q31" i="1"/>
  <c r="Q29" i="1"/>
  <c r="N29" i="1"/>
  <c r="D8" i="1"/>
  <c r="D15" i="1" s="1"/>
  <c r="N35" i="1"/>
  <c r="N34" i="1"/>
  <c r="N33" i="1"/>
  <c r="N32" i="1"/>
  <c r="N31" i="1"/>
  <c r="N30" i="1"/>
  <c r="N28" i="1"/>
  <c r="N27" i="1"/>
  <c r="N26" i="1"/>
  <c r="N25" i="1"/>
  <c r="N24" i="1"/>
  <c r="N23" i="1"/>
  <c r="N22" i="1"/>
  <c r="N21" i="1"/>
  <c r="N20" i="1"/>
  <c r="D16" i="1" l="1"/>
  <c r="E16" i="1" l="1"/>
  <c r="F16" i="1"/>
</calcChain>
</file>

<file path=xl/sharedStrings.xml><?xml version="1.0" encoding="utf-8"?>
<sst xmlns="http://schemas.openxmlformats.org/spreadsheetml/2006/main" count="188" uniqueCount="111">
  <si>
    <t xml:space="preserve">Sample Multiplexing Calculation for Paragon Genomics CleanPlex Panels on the Illumina Platform                        </t>
  </si>
  <si>
    <t>Panel name</t>
  </si>
  <si>
    <t>Amplicon Count</t>
  </si>
  <si>
    <t>Number of Pools</t>
  </si>
  <si>
    <t>Desired Average Coverage:</t>
  </si>
  <si>
    <t>X Coverage (see below)</t>
  </si>
  <si>
    <t>Oncozoom</t>
  </si>
  <si>
    <t>CleanPlex Panel</t>
  </si>
  <si>
    <t>Panel</t>
  </si>
  <si>
    <t>BRCA1/2 v3</t>
  </si>
  <si>
    <t>Total Amplicons in Panel:</t>
  </si>
  <si>
    <t>Amplicons</t>
  </si>
  <si>
    <t>Hereditary Cancer</t>
  </si>
  <si>
    <t>CFTR Panel</t>
  </si>
  <si>
    <t>Illumina Sequencer &amp; Kit</t>
  </si>
  <si>
    <t>Single-End Passing Filter reads</t>
  </si>
  <si>
    <t xml:space="preserve">TMB </t>
  </si>
  <si>
    <t>Paired-End Passing Filter reads</t>
  </si>
  <si>
    <t>Available Seq Lengths</t>
  </si>
  <si>
    <t>Mitochondrial Disease</t>
  </si>
  <si>
    <t xml:space="preserve">Custom </t>
  </si>
  <si>
    <t>See Design File for count</t>
  </si>
  <si>
    <t>Paired-End Reads</t>
  </si>
  <si>
    <t>Total Possible Samples Per Run*</t>
  </si>
  <si>
    <t>Samples</t>
  </si>
  <si>
    <t>Platform name</t>
  </si>
  <si>
    <t>Kit type?</t>
  </si>
  <si>
    <t>Platform/Kit</t>
  </si>
  <si>
    <t>Read Lenth Possibilities</t>
  </si>
  <si>
    <t>Single Reads (millions)</t>
  </si>
  <si>
    <t>Paired End Reads (millions)</t>
  </si>
  <si>
    <t>Suggested Average Coverage per Amplicon</t>
  </si>
  <si>
    <t>iSeq</t>
  </si>
  <si>
    <t>i1</t>
  </si>
  <si>
    <t>1x36 bp; 1x50 bp; 1x75 bp; 2x75 bp; 2x150 bp</t>
  </si>
  <si>
    <t xml:space="preserve">Genotyping </t>
  </si>
  <si>
    <t>miniSeq</t>
  </si>
  <si>
    <t>Mid-Output</t>
  </si>
  <si>
    <t>2 × 150 bp</t>
  </si>
  <si>
    <t>1% VAF calling</t>
  </si>
  <si>
    <t>1000X-2500x coverage</t>
  </si>
  <si>
    <t>High-Output</t>
  </si>
  <si>
    <t>2×150 bp; 2x75 bp; 1x75 bp</t>
  </si>
  <si>
    <t>MiSeq</t>
  </si>
  <si>
    <t>V2</t>
  </si>
  <si>
    <t>1 × 36 bp; 2 × 25 bp; 2 × 150 bp; 2 × 250 bp</t>
  </si>
  <si>
    <t>V3</t>
  </si>
  <si>
    <t>2 × 75 bp; 2 × 300 bp</t>
  </si>
  <si>
    <t>Suggested Read Length</t>
  </si>
  <si>
    <t>V2 Micro</t>
  </si>
  <si>
    <r>
      <rPr>
        <sz val="11"/>
        <color rgb="FFFF0000"/>
        <rFont val="Calibri"/>
        <family val="2"/>
      </rPr>
      <t>2x 150 bp</t>
    </r>
    <r>
      <rPr>
        <sz val="11"/>
        <color theme="1"/>
        <rFont val="Calibri"/>
        <family val="2"/>
      </rPr>
      <t xml:space="preserve"> suggested read length for all Cleanplex Panels unless otherwise specified or with understanding of incomplete coverage per amplicon.</t>
    </r>
  </si>
  <si>
    <t>V2 Nano</t>
  </si>
  <si>
    <t>2 × 250 bp; 2 × 150 bp</t>
  </si>
  <si>
    <t>NextSeq 550</t>
  </si>
  <si>
    <t>Mid Output</t>
  </si>
  <si>
    <t>2 × 150 bp; 2 × 75 bp</t>
  </si>
  <si>
    <t>High Output</t>
  </si>
  <si>
    <t>1 × 75 bp; 2 × 75 bp; 2 × 150 bp</t>
  </si>
  <si>
    <t>Definitions</t>
  </si>
  <si>
    <t>NextSeq 1000/2000</t>
  </si>
  <si>
    <t xml:space="preserve">P2 reagents </t>
  </si>
  <si>
    <t>2 x 50 bp; 2 x 100 bp; 2 x 150 bp</t>
  </si>
  <si>
    <t>NextSeq 2000</t>
  </si>
  <si>
    <t xml:space="preserve">P3 reagents </t>
  </si>
  <si>
    <t>NovaSeq 6000</t>
  </si>
  <si>
    <t>SP</t>
  </si>
  <si>
    <t>2 x 50 bp; 2 x 100 bp; 2 x 150 bp; 2 x 250 bp</t>
  </si>
  <si>
    <t>Coverage - the number of time a specific target is completely sequenced, either via PE sequencing or single read sequencing</t>
  </si>
  <si>
    <t>S1</t>
  </si>
  <si>
    <t>Cluster reads- equivalent to reading one cluster of target, either by PE sequencing or Single read sequencing</t>
  </si>
  <si>
    <t>S2</t>
  </si>
  <si>
    <t>S4</t>
  </si>
  <si>
    <t>2 x 250 bp</t>
  </si>
  <si>
    <t xml:space="preserve">PE vs Single read count </t>
  </si>
  <si>
    <t>PE vs Single Read Advantages</t>
  </si>
  <si>
    <t>v3</t>
  </si>
  <si>
    <t>MiSeqDX</t>
  </si>
  <si>
    <t>N/A</t>
  </si>
  <si>
    <t>2 x 300 bp</t>
  </si>
  <si>
    <t>NextSeqDX 550</t>
  </si>
  <si>
    <t>2 x 150 bp</t>
  </si>
  <si>
    <t>S3</t>
  </si>
  <si>
    <t>How to "cover" an amplicon by paired end reads or single reads</t>
  </si>
  <si>
    <r>
      <t xml:space="preserve">Paired end reads are counted as </t>
    </r>
    <r>
      <rPr>
        <b/>
        <sz val="11"/>
        <color theme="1"/>
        <rFont val="Calibri"/>
        <family val="2"/>
      </rPr>
      <t>2</t>
    </r>
    <r>
      <rPr>
        <sz val="11"/>
        <color theme="1"/>
        <rFont val="Calibri"/>
        <family val="2"/>
      </rPr>
      <t xml:space="preserve"> reads, whereas single reads are counted as </t>
    </r>
    <r>
      <rPr>
        <b/>
        <sz val="11"/>
        <color theme="1"/>
        <rFont val="Calibri"/>
        <family val="2"/>
      </rPr>
      <t>1</t>
    </r>
    <r>
      <rPr>
        <sz val="11"/>
        <color theme="1"/>
        <rFont val="Calibri"/>
        <family val="2"/>
      </rPr>
      <t xml:space="preserve"> read in the total number of "reads" performed. Ensure you're using the correct number of PE or single read capacity of a run when making calculation. </t>
    </r>
  </si>
  <si>
    <t xml:space="preserve">Single End Sequencing- one, unidirectional sequencing from one end of the amplicon. </t>
  </si>
  <si>
    <t>50X-500x coverage</t>
  </si>
  <si>
    <t>* Higher coverage allows for more confident variant and consensus calling.</t>
  </si>
  <si>
    <t xml:space="preserve">- Paired end shorter reads compared to single long read typically yield higher quality sequencing data. Sequencing quality decreases with length of sequencing run. 
- Single reads options are faster. If the entire amplicon does not need to be sequenced for a certain application, and maybe only first 75 bases is needed, then single reads can be used to save time and sequencing cost. </t>
  </si>
  <si>
    <t>Input total amplicon from design file</t>
  </si>
  <si>
    <t xml:space="preserve">Paired End Sequencing -  bidirectional sequencing from both end of the amplicon. Also know as PE sequencing. </t>
  </si>
  <si>
    <t xml:space="preserve">* Given proper library prep with high quality libraries with little to no nonspecific product
** When sample per run is high, consider total available indexes as the upper limit of multiplexing. </t>
  </si>
  <si>
    <t>Index Information</t>
  </si>
  <si>
    <t xml:space="preserve">When higher capacity chips are used, the calculated samples per run may be higher than the number of indexes availables to support extremely higher sample multiplexing. For chips that support multiple lanes, each lane's data is generated independantly of another, allowing the full number of index options per lane. For examples, with the 384 UDI option, NovaSeq (also multi-chip option) can run up to 3072 samples simultaneously with two S4 chips ( 8 lane x 384 indexes each ). </t>
  </si>
  <si>
    <t xml:space="preserve">Longer sequencing  such as 2x 250bp or 2x 300bp works as well, as it will simply give more information than necessary. </t>
  </si>
  <si>
    <t>Total PE Reads Req. Per Sample</t>
  </si>
  <si>
    <t>Loading Concentration and Phix</t>
  </si>
  <si>
    <t xml:space="preserve">Please refer to Illumina user manual and suggestions for appropriate loading concentrations for the sequencer and chip of choice. Paragon Genomics libraries run well under standard Illumina suggested conditions. 
Please also follow suggested PhiX concentration suggestions for low diversity libraries for your sequencer and chip of choice. PhiX will take up over all read in a run, so plan accordingly. </t>
  </si>
  <si>
    <t>SARS-CoV-2 &amp; FLEX</t>
  </si>
  <si>
    <t xml:space="preserve">P1 reagents </t>
  </si>
  <si>
    <t>1 x 35 bp; 2x 100 bp; 1 x 150 bp</t>
  </si>
  <si>
    <t>1 x 50 bp; 2 x 50 bp; 2 x 100 bp; 2 x 150 bp</t>
  </si>
  <si>
    <t>TP53L:QL:Q</t>
  </si>
  <si>
    <t>V.3 03/2022</t>
  </si>
  <si>
    <t>HiSeq 2500</t>
  </si>
  <si>
    <t>V4</t>
  </si>
  <si>
    <t>1 x 36bp; 2 x 50bp; 2 x 100bp; 2 x 125bp</t>
  </si>
  <si>
    <t>TruSeq V3</t>
  </si>
  <si>
    <t>2 x 36bp; 2 x 50bp; 2 x 100bp; 2 x 150bp; 2 x 250bp</t>
  </si>
  <si>
    <t>Read Length Possibilities</t>
  </si>
  <si>
    <t>HiSeq 2500 Rapid V2</t>
  </si>
  <si>
    <t>HiSeq 2500 V4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</si>
</sst>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ont>
    <font>
      <sz val="11"/>
      <color theme="1"/>
      <name val="Calibri"/>
      <family val="2"/>
      <scheme val="minor"/>
    </font>
    <font>
      <sz val="11"/>
      <color theme="1"/>
      <name val="Calibri"/>
      <family val="2"/>
    </font>
    <font>
      <sz val="11"/>
      <name val="Arial"/>
      <family val="2"/>
    </font>
    <font>
      <b/>
      <sz val="16"/>
      <color theme="1"/>
      <name val="Calibri"/>
      <family val="2"/>
    </font>
    <font>
      <b/>
      <sz val="14"/>
      <color theme="1"/>
      <name val="Calibri"/>
      <family val="2"/>
    </font>
    <font>
      <b/>
      <sz val="12"/>
      <color theme="1"/>
      <name val="Calibri"/>
      <family val="2"/>
    </font>
    <font>
      <sz val="12"/>
      <color theme="1"/>
      <name val="Calibri"/>
      <family val="2"/>
    </font>
    <font>
      <b/>
      <sz val="11"/>
      <color theme="1"/>
      <name val="Calibri"/>
      <family val="2"/>
    </font>
    <font>
      <sz val="11"/>
      <color rgb="FFFF0000"/>
      <name val="Calibri"/>
      <family val="2"/>
    </font>
    <font>
      <b/>
      <sz val="11"/>
      <color theme="1"/>
      <name val="Calibri"/>
      <family val="2"/>
      <scheme val="minor"/>
    </font>
    <font>
      <sz val="11"/>
      <color theme="1"/>
      <name val="Calibri"/>
      <family val="2"/>
    </font>
    <font>
      <b/>
      <sz val="18"/>
      <color theme="1"/>
      <name val="Calibri"/>
      <family val="2"/>
    </font>
    <font>
      <b/>
      <sz val="12"/>
      <color theme="1"/>
      <name val="Calibri"/>
      <family val="2"/>
      <scheme val="minor"/>
    </font>
    <font>
      <sz val="12"/>
      <color theme="1"/>
      <name val="Calibri"/>
      <family val="2"/>
      <scheme val="minor"/>
    </font>
    <font>
      <sz val="11"/>
      <name val="Calibri"/>
      <family val="2"/>
      <scheme val="minor"/>
    </font>
    <font>
      <b/>
      <sz val="12"/>
      <color theme="4"/>
      <name val="Calibri"/>
      <family val="2"/>
      <scheme val="minor"/>
    </font>
    <font>
      <sz val="8"/>
      <color theme="1"/>
      <name val="Calibri"/>
      <family val="2"/>
      <scheme val="minor"/>
    </font>
    <font>
      <sz val="8"/>
      <name val="Arial"/>
      <family val="2"/>
    </font>
  </fonts>
  <fills count="9">
    <fill>
      <patternFill patternType="none"/>
    </fill>
    <fill>
      <patternFill patternType="gray125"/>
    </fill>
    <fill>
      <patternFill patternType="solid">
        <fgColor theme="0"/>
        <bgColor theme="0"/>
      </patternFill>
    </fill>
    <fill>
      <patternFill patternType="solid">
        <fgColor rgb="FFE2EFD9"/>
        <bgColor rgb="FFE2EFD9"/>
      </patternFill>
    </fill>
    <fill>
      <patternFill patternType="solid">
        <fgColor rgb="FFDEEAF6"/>
        <bgColor rgb="FFDEEAF6"/>
      </patternFill>
    </fill>
    <fill>
      <patternFill patternType="solid">
        <fgColor rgb="FFFEF2CB"/>
        <bgColor rgb="FFFEF2CB"/>
      </patternFill>
    </fill>
    <fill>
      <patternFill patternType="solid">
        <fgColor rgb="FFFBE4D5"/>
        <bgColor rgb="FFFBE4D5"/>
      </patternFill>
    </fill>
    <fill>
      <patternFill patternType="solid">
        <fgColor rgb="FFD9E2F3"/>
        <bgColor rgb="FFD9E2F3"/>
      </patternFill>
    </fill>
    <fill>
      <patternFill patternType="solid">
        <fgColor theme="0"/>
        <bgColor indexed="64"/>
      </patternFill>
    </fill>
  </fills>
  <borders count="44">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style="thin">
        <color rgb="FF000000"/>
      </top>
      <bottom/>
      <diagonal/>
    </border>
    <border>
      <left/>
      <right style="medium">
        <color rgb="FF000000"/>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bottom/>
      <diagonal/>
    </border>
    <border>
      <left/>
      <right/>
      <top/>
      <bottom/>
      <diagonal/>
    </border>
    <border>
      <left/>
      <right style="medium">
        <color rgb="FF000000"/>
      </right>
      <top/>
      <bottom/>
      <diagonal/>
    </border>
    <border>
      <left/>
      <right/>
      <top/>
      <bottom/>
      <diagonal/>
    </border>
    <border>
      <left/>
      <right/>
      <top/>
      <bottom/>
      <diagonal/>
    </border>
    <border>
      <left/>
      <right/>
      <top/>
      <bottom/>
      <diagonal/>
    </border>
    <border>
      <left/>
      <right/>
      <top style="thin">
        <color rgb="FF000000"/>
      </top>
      <bottom style="medium">
        <color rgb="FF000000"/>
      </bottom>
      <diagonal/>
    </border>
  </borders>
  <cellStyleXfs count="1">
    <xf numFmtId="0" fontId="0" fillId="0" borderId="0"/>
  </cellStyleXfs>
  <cellXfs count="127">
    <xf numFmtId="0" fontId="0" fillId="0" borderId="0" xfId="0" applyFont="1" applyAlignment="1"/>
    <xf numFmtId="0" fontId="2" fillId="2" borderId="1" xfId="0" applyFont="1" applyFill="1" applyBorder="1"/>
    <xf numFmtId="0" fontId="2" fillId="2" borderId="1" xfId="0" applyFont="1" applyFill="1" applyBorder="1" applyAlignment="1">
      <alignment horizontal="center"/>
    </xf>
    <xf numFmtId="0" fontId="2" fillId="2" borderId="10" xfId="0" applyFont="1" applyFill="1" applyBorder="1"/>
    <xf numFmtId="0" fontId="4" fillId="2" borderId="11" xfId="0" applyFont="1" applyFill="1" applyBorder="1"/>
    <xf numFmtId="0" fontId="2" fillId="2" borderId="11" xfId="0" applyFont="1" applyFill="1" applyBorder="1"/>
    <xf numFmtId="0" fontId="2" fillId="2" borderId="12" xfId="0" applyFont="1" applyFill="1" applyBorder="1"/>
    <xf numFmtId="0" fontId="5" fillId="3" borderId="13" xfId="0" applyFont="1" applyFill="1" applyBorder="1"/>
    <xf numFmtId="0" fontId="5" fillId="3" borderId="14" xfId="0" applyFont="1" applyFill="1" applyBorder="1"/>
    <xf numFmtId="0" fontId="2" fillId="2" borderId="15" xfId="0" applyFont="1" applyFill="1" applyBorder="1"/>
    <xf numFmtId="0" fontId="2" fillId="2" borderId="17" xfId="0" applyFont="1" applyFill="1" applyBorder="1"/>
    <xf numFmtId="0" fontId="2" fillId="4" borderId="14" xfId="0" applyFont="1" applyFill="1" applyBorder="1"/>
    <xf numFmtId="0" fontId="2" fillId="4" borderId="14" xfId="0" applyFont="1" applyFill="1" applyBorder="1" applyAlignment="1">
      <alignment horizontal="center" vertical="center"/>
    </xf>
    <xf numFmtId="0" fontId="2" fillId="5" borderId="14" xfId="0" applyFont="1" applyFill="1" applyBorder="1"/>
    <xf numFmtId="0" fontId="2" fillId="5" borderId="14" xfId="0" applyFont="1" applyFill="1" applyBorder="1" applyAlignment="1">
      <alignment horizontal="center" vertical="center"/>
    </xf>
    <xf numFmtId="0" fontId="2" fillId="4" borderId="14" xfId="0" applyFont="1" applyFill="1" applyBorder="1" applyAlignment="1">
      <alignment horizontal="center"/>
    </xf>
    <xf numFmtId="0" fontId="2" fillId="2" borderId="23" xfId="0" applyFont="1" applyFill="1" applyBorder="1"/>
    <xf numFmtId="0" fontId="2" fillId="2" borderId="24" xfId="0" applyFont="1" applyFill="1" applyBorder="1"/>
    <xf numFmtId="0" fontId="2" fillId="2" borderId="25" xfId="0" applyFont="1" applyFill="1" applyBorder="1"/>
    <xf numFmtId="0" fontId="4" fillId="2" borderId="1" xfId="0" applyFont="1" applyFill="1" applyBorder="1"/>
    <xf numFmtId="0" fontId="5" fillId="3" borderId="26" xfId="0" applyFont="1" applyFill="1" applyBorder="1"/>
    <xf numFmtId="0" fontId="5" fillId="3" borderId="27" xfId="0" applyFont="1" applyFill="1" applyBorder="1"/>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8" fillId="2" borderId="19" xfId="0" applyFont="1" applyFill="1" applyBorder="1"/>
    <xf numFmtId="0" fontId="2" fillId="2" borderId="19" xfId="0" applyFont="1" applyFill="1" applyBorder="1"/>
    <xf numFmtId="0" fontId="2" fillId="4" borderId="26" xfId="0" applyFont="1" applyFill="1" applyBorder="1"/>
    <xf numFmtId="0" fontId="2" fillId="4" borderId="27" xfId="0" applyFont="1" applyFill="1" applyBorder="1"/>
    <xf numFmtId="0" fontId="7" fillId="4" borderId="27" xfId="0" applyFont="1" applyFill="1" applyBorder="1"/>
    <xf numFmtId="0" fontId="2" fillId="4" borderId="27" xfId="0" applyFont="1" applyFill="1" applyBorder="1" applyAlignment="1">
      <alignment horizontal="center" vertical="center"/>
    </xf>
    <xf numFmtId="0" fontId="6" fillId="4" borderId="28" xfId="0" applyFont="1" applyFill="1" applyBorder="1" applyAlignment="1">
      <alignment horizontal="center" vertical="center"/>
    </xf>
    <xf numFmtId="0" fontId="2" fillId="5" borderId="29" xfId="0" applyFont="1" applyFill="1" applyBorder="1"/>
    <xf numFmtId="0" fontId="2" fillId="5" borderId="30" xfId="0" applyFont="1" applyFill="1" applyBorder="1"/>
    <xf numFmtId="0" fontId="7" fillId="5" borderId="30" xfId="0" applyFont="1" applyFill="1" applyBorder="1"/>
    <xf numFmtId="0" fontId="2" fillId="5" borderId="30" xfId="0" applyFont="1" applyFill="1" applyBorder="1" applyAlignment="1">
      <alignment horizontal="center" vertical="center"/>
    </xf>
    <xf numFmtId="0" fontId="6" fillId="5" borderId="31" xfId="0" applyFont="1" applyFill="1" applyBorder="1" applyAlignment="1">
      <alignment horizontal="center" vertical="center"/>
    </xf>
    <xf numFmtId="0" fontId="2" fillId="5" borderId="32" xfId="0" applyFont="1" applyFill="1" applyBorder="1"/>
    <xf numFmtId="0" fontId="2" fillId="5" borderId="33" xfId="0" applyFont="1" applyFill="1" applyBorder="1"/>
    <xf numFmtId="0" fontId="7" fillId="5" borderId="33" xfId="0" applyFont="1" applyFill="1" applyBorder="1"/>
    <xf numFmtId="0" fontId="2" fillId="5" borderId="33" xfId="0" applyFont="1" applyFill="1" applyBorder="1" applyAlignment="1">
      <alignment horizontal="center" vertical="center"/>
    </xf>
    <xf numFmtId="0" fontId="6" fillId="5" borderId="34" xfId="0" applyFont="1" applyFill="1" applyBorder="1" applyAlignment="1">
      <alignment horizontal="center" vertical="center"/>
    </xf>
    <xf numFmtId="0" fontId="2" fillId="4" borderId="29" xfId="0" applyFont="1" applyFill="1" applyBorder="1"/>
    <xf numFmtId="0" fontId="2" fillId="4" borderId="30" xfId="0" applyFont="1" applyFill="1" applyBorder="1"/>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2" fillId="4" borderId="35" xfId="0" applyFont="1" applyFill="1" applyBorder="1"/>
    <xf numFmtId="0" fontId="2" fillId="4" borderId="36" xfId="0" applyFont="1" applyFill="1" applyBorder="1" applyAlignment="1">
      <alignment horizontal="center" vertical="center"/>
    </xf>
    <xf numFmtId="0" fontId="2" fillId="2"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2" borderId="17" xfId="0" applyFont="1" applyFill="1" applyBorder="1" applyAlignment="1">
      <alignment horizontal="left" vertical="top" wrapText="1"/>
    </xf>
    <xf numFmtId="0" fontId="2" fillId="5" borderId="31" xfId="0" applyFont="1" applyFill="1" applyBorder="1" applyAlignment="1">
      <alignment horizontal="center" vertical="center"/>
    </xf>
    <xf numFmtId="0" fontId="2" fillId="5" borderId="35" xfId="0" applyFont="1" applyFill="1" applyBorder="1"/>
    <xf numFmtId="0" fontId="2" fillId="5" borderId="36" xfId="0" applyFont="1" applyFill="1" applyBorder="1" applyAlignment="1">
      <alignment horizontal="center" vertical="center"/>
    </xf>
    <xf numFmtId="0" fontId="2" fillId="4" borderId="32" xfId="0" applyFont="1" applyFill="1" applyBorder="1"/>
    <xf numFmtId="0" fontId="2" fillId="4" borderId="33" xfId="0" applyFont="1" applyFill="1" applyBorder="1"/>
    <xf numFmtId="0" fontId="2" fillId="4" borderId="33" xfId="0" applyFont="1" applyFill="1" applyBorder="1" applyAlignment="1">
      <alignment horizontal="center" vertical="center"/>
    </xf>
    <xf numFmtId="0" fontId="2" fillId="4" borderId="34" xfId="0" applyFont="1" applyFill="1" applyBorder="1" applyAlignment="1">
      <alignment horizontal="center" vertical="center"/>
    </xf>
    <xf numFmtId="0" fontId="2" fillId="5" borderId="34" xfId="0" applyFont="1" applyFill="1" applyBorder="1" applyAlignment="1">
      <alignment horizontal="center" vertical="center"/>
    </xf>
    <xf numFmtId="0" fontId="2" fillId="2" borderId="17" xfId="0" applyFont="1" applyFill="1" applyBorder="1" applyAlignment="1">
      <alignment vertical="top" wrapText="1"/>
    </xf>
    <xf numFmtId="0" fontId="5" fillId="3" borderId="13" xfId="0" applyFont="1" applyFill="1" applyBorder="1" applyAlignment="1">
      <alignment horizontal="center" vertical="center"/>
    </xf>
    <xf numFmtId="0" fontId="6" fillId="4" borderId="27" xfId="0" applyFont="1" applyFill="1" applyBorder="1"/>
    <xf numFmtId="0" fontId="6" fillId="5" borderId="30" xfId="0" applyFont="1" applyFill="1" applyBorder="1"/>
    <xf numFmtId="0" fontId="6" fillId="5" borderId="33" xfId="0" applyFont="1" applyFill="1" applyBorder="1"/>
    <xf numFmtId="0" fontId="0" fillId="0" borderId="0" xfId="0" applyFont="1" applyAlignment="1"/>
    <xf numFmtId="0" fontId="11" fillId="2" borderId="1" xfId="0" applyFont="1" applyFill="1" applyBorder="1"/>
    <xf numFmtId="0" fontId="11" fillId="4" borderId="14" xfId="0" applyFont="1" applyFill="1" applyBorder="1" applyAlignment="1">
      <alignment horizontal="center"/>
    </xf>
    <xf numFmtId="0" fontId="11" fillId="5" borderId="14" xfId="0" applyFont="1" applyFill="1" applyBorder="1"/>
    <xf numFmtId="0" fontId="13" fillId="2" borderId="16" xfId="0" applyFont="1" applyFill="1" applyBorder="1"/>
    <xf numFmtId="0" fontId="14" fillId="2" borderId="1" xfId="0" applyFont="1" applyFill="1" applyBorder="1" applyAlignment="1">
      <alignment wrapText="1"/>
    </xf>
    <xf numFmtId="0" fontId="14" fillId="2" borderId="1" xfId="0" applyFont="1" applyFill="1" applyBorder="1"/>
    <xf numFmtId="0" fontId="1" fillId="2" borderId="1" xfId="0" applyFont="1" applyFill="1" applyBorder="1"/>
    <xf numFmtId="0" fontId="1" fillId="2" borderId="17" xfId="0" applyFont="1" applyFill="1" applyBorder="1"/>
    <xf numFmtId="0" fontId="13" fillId="2" borderId="18" xfId="0" applyFont="1" applyFill="1" applyBorder="1"/>
    <xf numFmtId="0" fontId="14" fillId="3" borderId="18" xfId="0" applyFont="1" applyFill="1" applyBorder="1" applyAlignment="1">
      <alignment horizontal="center" wrapText="1"/>
    </xf>
    <xf numFmtId="0" fontId="13" fillId="2" borderId="19" xfId="0" applyFont="1" applyFill="1" applyBorder="1"/>
    <xf numFmtId="0" fontId="1" fillId="2" borderId="19" xfId="0" applyFont="1" applyFill="1" applyBorder="1" applyAlignment="1">
      <alignment horizontal="center" wrapText="1"/>
    </xf>
    <xf numFmtId="0" fontId="13" fillId="2" borderId="1" xfId="0" applyFont="1" applyFill="1" applyBorder="1"/>
    <xf numFmtId="0" fontId="14" fillId="2" borderId="1" xfId="0" applyFont="1" applyFill="1" applyBorder="1" applyAlignment="1">
      <alignment horizontal="center" wrapText="1"/>
    </xf>
    <xf numFmtId="0" fontId="13" fillId="6" borderId="16" xfId="0" applyFont="1" applyFill="1" applyBorder="1" applyAlignment="1">
      <alignment horizontal="center" vertical="center" wrapText="1"/>
    </xf>
    <xf numFmtId="0" fontId="14" fillId="2" borderId="18" xfId="0" applyFont="1" applyFill="1" applyBorder="1" applyAlignment="1">
      <alignment horizontal="center" wrapText="1"/>
    </xf>
    <xf numFmtId="0" fontId="13" fillId="2" borderId="19" xfId="0" applyFont="1" applyFill="1" applyBorder="1" applyAlignment="1">
      <alignment vertical="center"/>
    </xf>
    <xf numFmtId="0" fontId="14" fillId="2" borderId="18" xfId="0" applyFont="1" applyFill="1" applyBorder="1" applyAlignment="1">
      <alignment horizontal="center" vertical="center" wrapText="1"/>
    </xf>
    <xf numFmtId="0" fontId="14" fillId="2" borderId="1" xfId="0" applyFont="1" applyFill="1" applyBorder="1" applyAlignment="1">
      <alignment horizontal="center"/>
    </xf>
    <xf numFmtId="1" fontId="16" fillId="2" borderId="19" xfId="0" applyNumberFormat="1" applyFont="1" applyFill="1" applyBorder="1" applyAlignment="1">
      <alignment horizontal="center"/>
    </xf>
    <xf numFmtId="0" fontId="1" fillId="2" borderId="24" xfId="0" applyFont="1" applyFill="1" applyBorder="1"/>
    <xf numFmtId="0" fontId="1" fillId="2" borderId="25" xfId="0" applyFont="1" applyFill="1" applyBorder="1"/>
    <xf numFmtId="0" fontId="10" fillId="3" borderId="16" xfId="0" applyFont="1" applyFill="1" applyBorder="1" applyAlignment="1">
      <alignment horizontal="center" wrapText="1"/>
    </xf>
    <xf numFmtId="0" fontId="13" fillId="2" borderId="16" xfId="0" applyFont="1" applyFill="1" applyBorder="1" applyAlignment="1">
      <alignment horizontal="left"/>
    </xf>
    <xf numFmtId="0" fontId="13" fillId="2" borderId="18" xfId="0" applyFont="1" applyFill="1" applyBorder="1" applyAlignment="1">
      <alignment wrapText="1"/>
    </xf>
    <xf numFmtId="0" fontId="13" fillId="2" borderId="19" xfId="0" applyFont="1" applyFill="1" applyBorder="1" applyAlignment="1">
      <alignment wrapText="1"/>
    </xf>
    <xf numFmtId="0" fontId="2" fillId="2" borderId="42" xfId="0" applyFont="1" applyFill="1" applyBorder="1"/>
    <xf numFmtId="0" fontId="2" fillId="2" borderId="39" xfId="0" applyFont="1" applyFill="1" applyBorder="1" applyAlignment="1">
      <alignment vertical="top" wrapText="1"/>
    </xf>
    <xf numFmtId="0" fontId="2" fillId="2" borderId="42" xfId="0" applyFont="1" applyFill="1" applyBorder="1" applyAlignment="1">
      <alignment horizontal="center"/>
    </xf>
    <xf numFmtId="0" fontId="3" fillId="8" borderId="42" xfId="0" applyFont="1" applyFill="1" applyBorder="1"/>
    <xf numFmtId="0" fontId="3" fillId="8" borderId="42" xfId="0" applyFont="1" applyFill="1" applyBorder="1"/>
    <xf numFmtId="0" fontId="0" fillId="0" borderId="0" xfId="0" applyFont="1" applyAlignment="1"/>
    <xf numFmtId="0" fontId="3" fillId="0" borderId="39" xfId="0" applyFont="1" applyBorder="1"/>
    <xf numFmtId="0" fontId="2" fillId="2" borderId="42" xfId="0" applyFont="1" applyFill="1" applyBorder="1" applyAlignment="1">
      <alignment horizontal="left" vertical="top" wrapText="1"/>
    </xf>
    <xf numFmtId="0" fontId="11" fillId="2" borderId="2" xfId="0" quotePrefix="1" applyFont="1" applyFill="1" applyBorder="1" applyAlignment="1">
      <alignment horizontal="left" vertical="top" wrapText="1"/>
    </xf>
    <xf numFmtId="0" fontId="3" fillId="8" borderId="3" xfId="0" applyFont="1" applyFill="1" applyBorder="1"/>
    <xf numFmtId="0" fontId="3" fillId="8" borderId="4" xfId="0" applyFont="1" applyFill="1" applyBorder="1"/>
    <xf numFmtId="0" fontId="3" fillId="8" borderId="5" xfId="0" applyFont="1" applyFill="1" applyBorder="1"/>
    <xf numFmtId="0" fontId="0" fillId="8" borderId="0" xfId="0" applyFont="1" applyFill="1" applyAlignment="1"/>
    <xf numFmtId="0" fontId="3" fillId="8" borderId="6" xfId="0" applyFont="1" applyFill="1" applyBorder="1"/>
    <xf numFmtId="0" fontId="3" fillId="8" borderId="40" xfId="0" applyFont="1" applyFill="1" applyBorder="1"/>
    <xf numFmtId="0" fontId="3" fillId="8" borderId="41" xfId="0" applyFont="1" applyFill="1" applyBorder="1"/>
    <xf numFmtId="0" fontId="3" fillId="8" borderId="42" xfId="0" applyFont="1" applyFill="1" applyBorder="1"/>
    <xf numFmtId="0" fontId="3" fillId="0" borderId="3" xfId="0" applyFont="1" applyBorder="1"/>
    <xf numFmtId="0" fontId="3" fillId="0" borderId="4" xfId="0" applyFont="1" applyBorder="1"/>
    <xf numFmtId="0" fontId="3" fillId="0" borderId="5" xfId="0" applyFont="1" applyBorder="1"/>
    <xf numFmtId="0" fontId="0" fillId="0" borderId="0" xfId="0" applyFont="1" applyAlignment="1"/>
    <xf numFmtId="0" fontId="3" fillId="0" borderId="6" xfId="0" applyFont="1" applyBorder="1"/>
    <xf numFmtId="0" fontId="3" fillId="0" borderId="40" xfId="0" applyFont="1" applyBorder="1"/>
    <xf numFmtId="0" fontId="3" fillId="0" borderId="41" xfId="0" applyFont="1" applyBorder="1"/>
    <xf numFmtId="0" fontId="3" fillId="0" borderId="42" xfId="0" applyFont="1" applyBorder="1"/>
    <xf numFmtId="0" fontId="12" fillId="2" borderId="2" xfId="0" applyFont="1" applyFill="1" applyBorder="1" applyAlignment="1">
      <alignment horizontal="left" wrapText="1"/>
    </xf>
    <xf numFmtId="0" fontId="3" fillId="0" borderId="7" xfId="0" applyFont="1" applyBorder="1"/>
    <xf numFmtId="0" fontId="3" fillId="0" borderId="8" xfId="0" applyFont="1" applyBorder="1"/>
    <xf numFmtId="0" fontId="3" fillId="0" borderId="9" xfId="0" applyFont="1" applyBorder="1"/>
    <xf numFmtId="3" fontId="14" fillId="7" borderId="20" xfId="0" applyNumberFormat="1" applyFont="1" applyFill="1" applyBorder="1" applyAlignment="1">
      <alignment horizontal="center" vertical="center"/>
    </xf>
    <xf numFmtId="0" fontId="15" fillId="0" borderId="21" xfId="0" applyFont="1" applyBorder="1"/>
    <xf numFmtId="0" fontId="15" fillId="0" borderId="22" xfId="0" applyFont="1" applyBorder="1"/>
    <xf numFmtId="0" fontId="2"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1" fillId="2" borderId="2" xfId="0" applyFont="1" applyFill="1" applyBorder="1" applyAlignment="1">
      <alignment horizontal="left" vertical="top" wrapText="1"/>
    </xf>
    <xf numFmtId="0" fontId="17" fillId="2" borderId="43" xfId="0" applyFont="1" applyFill="1" applyBorder="1" applyAlignment="1">
      <alignment horizontal="left" vertical="top" wrapText="1"/>
    </xf>
  </cellXfs>
  <cellStyles count="1">
    <cellStyle name="Normal" xfId="0" builtinId="0"/>
  </cellStyles>
  <dxfs count="1">
    <dxf>
      <font>
        <b/>
        <color rgb="FFC00000"/>
      </font>
      <fill>
        <patternFill patternType="solid">
          <fgColor rgb="FFFDA9A9"/>
          <bgColor rgb="FFFDA9A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47625</xdr:colOff>
      <xdr:row>36</xdr:row>
      <xdr:rowOff>171450</xdr:rowOff>
    </xdr:from>
    <xdr:ext cx="8324850" cy="2733675"/>
    <xdr:grpSp>
      <xdr:nvGrpSpPr>
        <xdr:cNvPr id="2" name="Shape 2">
          <a:extLst>
            <a:ext uri="{FF2B5EF4-FFF2-40B4-BE49-F238E27FC236}">
              <a16:creationId xmlns:a16="http://schemas.microsoft.com/office/drawing/2014/main" id="{00000000-0008-0000-0000-000002000000}"/>
            </a:ext>
          </a:extLst>
        </xdr:cNvPr>
        <xdr:cNvGrpSpPr/>
      </xdr:nvGrpSpPr>
      <xdr:grpSpPr>
        <a:xfrm>
          <a:off x="942147" y="8001276"/>
          <a:ext cx="8324850" cy="2733675"/>
          <a:chOff x="1183575" y="2413163"/>
          <a:chExt cx="8324850" cy="2733675"/>
        </a:xfrm>
      </xdr:grpSpPr>
      <xdr:grpSp>
        <xdr:nvGrpSpPr>
          <xdr:cNvPr id="3" name="Shape 3">
            <a:extLst>
              <a:ext uri="{FF2B5EF4-FFF2-40B4-BE49-F238E27FC236}">
                <a16:creationId xmlns:a16="http://schemas.microsoft.com/office/drawing/2014/main" id="{00000000-0008-0000-0000-000003000000}"/>
              </a:ext>
            </a:extLst>
          </xdr:cNvPr>
          <xdr:cNvGrpSpPr/>
        </xdr:nvGrpSpPr>
        <xdr:grpSpPr>
          <a:xfrm>
            <a:off x="1183575" y="2413163"/>
            <a:ext cx="8324850" cy="2733675"/>
            <a:chOff x="665284" y="2911719"/>
            <a:chExt cx="7211065" cy="2620679"/>
          </a:xfrm>
        </xdr:grpSpPr>
        <xdr:sp macro="" textlink="">
          <xdr:nvSpPr>
            <xdr:cNvPr id="4" name="Shape 4">
              <a:extLst>
                <a:ext uri="{FF2B5EF4-FFF2-40B4-BE49-F238E27FC236}">
                  <a16:creationId xmlns:a16="http://schemas.microsoft.com/office/drawing/2014/main" id="{00000000-0008-0000-0000-000004000000}"/>
                </a:ext>
              </a:extLst>
            </xdr:cNvPr>
            <xdr:cNvSpPr/>
          </xdr:nvSpPr>
          <xdr:spPr>
            <a:xfrm>
              <a:off x="665284" y="2911719"/>
              <a:ext cx="7211050" cy="26206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000-000005000000}"/>
                </a:ext>
              </a:extLst>
            </xdr:cNvPr>
            <xdr:cNvSpPr/>
          </xdr:nvSpPr>
          <xdr:spPr>
            <a:xfrm>
              <a:off x="665284" y="2911719"/>
              <a:ext cx="7211065" cy="2620679"/>
            </a:xfrm>
            <a:prstGeom prst="rect">
              <a:avLst/>
            </a:prstGeom>
            <a:solidFill>
              <a:schemeClr val="lt1"/>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xnSp macro="">
          <xdr:nvCxnSpPr>
            <xdr:cNvPr id="6" name="Shape 6">
              <a:extLst>
                <a:ext uri="{FF2B5EF4-FFF2-40B4-BE49-F238E27FC236}">
                  <a16:creationId xmlns:a16="http://schemas.microsoft.com/office/drawing/2014/main" id="{00000000-0008-0000-0000-000006000000}"/>
                </a:ext>
              </a:extLst>
            </xdr:cNvPr>
            <xdr:cNvCxnSpPr/>
          </xdr:nvCxnSpPr>
          <xdr:spPr>
            <a:xfrm>
              <a:off x="1617052" y="3492744"/>
              <a:ext cx="5341327" cy="0"/>
            </a:xfrm>
            <a:prstGeom prst="straightConnector1">
              <a:avLst/>
            </a:prstGeom>
            <a:noFill/>
            <a:ln w="57150" cap="flat" cmpd="sng">
              <a:solidFill>
                <a:schemeClr val="accent1"/>
              </a:solidFill>
              <a:prstDash val="solid"/>
              <a:miter lim="800000"/>
              <a:headEnd type="none" w="sm" len="sm"/>
              <a:tailEnd type="none" w="sm" len="sm"/>
            </a:ln>
          </xdr:spPr>
        </xdr:cxnSp>
        <xdr:sp macro="" textlink="">
          <xdr:nvSpPr>
            <xdr:cNvPr id="7" name="Shape 7">
              <a:extLst>
                <a:ext uri="{FF2B5EF4-FFF2-40B4-BE49-F238E27FC236}">
                  <a16:creationId xmlns:a16="http://schemas.microsoft.com/office/drawing/2014/main" id="{00000000-0008-0000-0000-000007000000}"/>
                </a:ext>
              </a:extLst>
            </xdr:cNvPr>
            <xdr:cNvSpPr txBox="1"/>
          </xdr:nvSpPr>
          <xdr:spPr>
            <a:xfrm>
              <a:off x="3603381" y="3121269"/>
              <a:ext cx="1542666"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100">
                  <a:solidFill>
                    <a:schemeClr val="dk1"/>
                  </a:solidFill>
                  <a:latin typeface="Calibri"/>
                  <a:ea typeface="Calibri"/>
                  <a:cs typeface="Calibri"/>
                  <a:sym typeface="Calibri"/>
                </a:rPr>
                <a:t>275 bp amplicon product</a:t>
              </a:r>
              <a:endParaRPr sz="1100"/>
            </a:p>
          </xdr:txBody>
        </xdr:sp>
        <xdr:cxnSp macro="">
          <xdr:nvCxnSpPr>
            <xdr:cNvPr id="8" name="Shape 8">
              <a:extLst>
                <a:ext uri="{FF2B5EF4-FFF2-40B4-BE49-F238E27FC236}">
                  <a16:creationId xmlns:a16="http://schemas.microsoft.com/office/drawing/2014/main" id="{00000000-0008-0000-0000-000008000000}"/>
                </a:ext>
              </a:extLst>
            </xdr:cNvPr>
            <xdr:cNvCxnSpPr/>
          </xdr:nvCxnSpPr>
          <xdr:spPr>
            <a:xfrm rot="10800000" flipH="1">
              <a:off x="5067300" y="3254619"/>
              <a:ext cx="1919654" cy="9525"/>
            </a:xfrm>
            <a:prstGeom prst="straightConnector1">
              <a:avLst/>
            </a:prstGeom>
            <a:noFill/>
            <a:ln w="9525" cap="flat" cmpd="sng">
              <a:solidFill>
                <a:schemeClr val="accent1"/>
              </a:solidFill>
              <a:prstDash val="solid"/>
              <a:miter lim="800000"/>
              <a:headEnd type="none" w="sm" len="sm"/>
              <a:tailEnd type="triangle" w="med" len="med"/>
            </a:ln>
          </xdr:spPr>
        </xdr:cxnSp>
        <xdr:cxnSp macro="">
          <xdr:nvCxnSpPr>
            <xdr:cNvPr id="9" name="Shape 9">
              <a:extLst>
                <a:ext uri="{FF2B5EF4-FFF2-40B4-BE49-F238E27FC236}">
                  <a16:creationId xmlns:a16="http://schemas.microsoft.com/office/drawing/2014/main" id="{00000000-0008-0000-0000-000009000000}"/>
                </a:ext>
              </a:extLst>
            </xdr:cNvPr>
            <xdr:cNvCxnSpPr>
              <a:stCxn id="7" idx="1"/>
            </xdr:cNvCxnSpPr>
          </xdr:nvCxnSpPr>
          <xdr:spPr>
            <a:xfrm rot="10800000">
              <a:off x="1626681" y="3235549"/>
              <a:ext cx="1976700" cy="18000"/>
            </a:xfrm>
            <a:prstGeom prst="straightConnector1">
              <a:avLst/>
            </a:prstGeom>
            <a:noFill/>
            <a:ln w="9525" cap="flat" cmpd="sng">
              <a:solidFill>
                <a:schemeClr val="accent1"/>
              </a:solidFill>
              <a:prstDash val="solid"/>
              <a:miter lim="800000"/>
              <a:headEnd type="none" w="sm" len="sm"/>
              <a:tailEnd type="triangle" w="med" len="med"/>
            </a:ln>
          </xdr:spPr>
        </xdr:cxnSp>
        <xdr:cxnSp macro="">
          <xdr:nvCxnSpPr>
            <xdr:cNvPr id="10" name="Shape 10">
              <a:extLst>
                <a:ext uri="{FF2B5EF4-FFF2-40B4-BE49-F238E27FC236}">
                  <a16:creationId xmlns:a16="http://schemas.microsoft.com/office/drawing/2014/main" id="{00000000-0008-0000-0000-00000A000000}"/>
                </a:ext>
              </a:extLst>
            </xdr:cNvPr>
            <xdr:cNvCxnSpPr/>
          </xdr:nvCxnSpPr>
          <xdr:spPr>
            <a:xfrm>
              <a:off x="1617052" y="3816594"/>
              <a:ext cx="579560" cy="0"/>
            </a:xfrm>
            <a:prstGeom prst="straightConnector1">
              <a:avLst/>
            </a:prstGeom>
            <a:noFill/>
            <a:ln w="15875" cap="flat" cmpd="sng">
              <a:solidFill>
                <a:schemeClr val="accent2"/>
              </a:solidFill>
              <a:prstDash val="solid"/>
              <a:miter lim="800000"/>
              <a:headEnd type="none" w="sm" len="sm"/>
              <a:tailEnd type="triangle" w="med" len="med"/>
            </a:ln>
          </xdr:spPr>
        </xdr:cxnSp>
        <xdr:cxnSp macro="">
          <xdr:nvCxnSpPr>
            <xdr:cNvPr id="11" name="Shape 11">
              <a:extLst>
                <a:ext uri="{FF2B5EF4-FFF2-40B4-BE49-F238E27FC236}">
                  <a16:creationId xmlns:a16="http://schemas.microsoft.com/office/drawing/2014/main" id="{00000000-0008-0000-0000-00000B000000}"/>
                </a:ext>
              </a:extLst>
            </xdr:cNvPr>
            <xdr:cNvCxnSpPr/>
          </xdr:nvCxnSpPr>
          <xdr:spPr>
            <a:xfrm>
              <a:off x="1626577" y="4743304"/>
              <a:ext cx="579560" cy="0"/>
            </a:xfrm>
            <a:prstGeom prst="straightConnector1">
              <a:avLst/>
            </a:prstGeom>
            <a:noFill/>
            <a:ln w="15875" cap="flat" cmpd="sng">
              <a:solidFill>
                <a:schemeClr val="accent2"/>
              </a:solidFill>
              <a:prstDash val="solid"/>
              <a:miter lim="800000"/>
              <a:headEnd type="none" w="sm" len="sm"/>
              <a:tailEnd type="triangle" w="med" len="med"/>
            </a:ln>
          </xdr:spPr>
        </xdr:cxnSp>
        <xdr:cxnSp macro="">
          <xdr:nvCxnSpPr>
            <xdr:cNvPr id="12" name="Shape 12">
              <a:extLst>
                <a:ext uri="{FF2B5EF4-FFF2-40B4-BE49-F238E27FC236}">
                  <a16:creationId xmlns:a16="http://schemas.microsoft.com/office/drawing/2014/main" id="{00000000-0008-0000-0000-00000C000000}"/>
                </a:ext>
              </a:extLst>
            </xdr:cNvPr>
            <xdr:cNvCxnSpPr/>
          </xdr:nvCxnSpPr>
          <xdr:spPr>
            <a:xfrm flipH="1">
              <a:off x="6359770" y="4838554"/>
              <a:ext cx="579559" cy="9525"/>
            </a:xfrm>
            <a:prstGeom prst="straightConnector1">
              <a:avLst/>
            </a:prstGeom>
            <a:noFill/>
            <a:ln w="15875" cap="flat" cmpd="sng">
              <a:solidFill>
                <a:schemeClr val="accent6"/>
              </a:solidFill>
              <a:prstDash val="solid"/>
              <a:miter lim="800000"/>
              <a:headEnd type="none" w="sm" len="sm"/>
              <a:tailEnd type="triangle" w="med" len="med"/>
            </a:ln>
          </xdr:spPr>
        </xdr:cxnSp>
        <xdr:cxnSp macro="">
          <xdr:nvCxnSpPr>
            <xdr:cNvPr id="13" name="Shape 13">
              <a:extLst>
                <a:ext uri="{FF2B5EF4-FFF2-40B4-BE49-F238E27FC236}">
                  <a16:creationId xmlns:a16="http://schemas.microsoft.com/office/drawing/2014/main" id="{00000000-0008-0000-0000-00000D000000}"/>
                </a:ext>
              </a:extLst>
            </xdr:cNvPr>
            <xdr:cNvCxnSpPr/>
          </xdr:nvCxnSpPr>
          <xdr:spPr>
            <a:xfrm rot="10800000" flipH="1">
              <a:off x="2225187" y="3826119"/>
              <a:ext cx="5416061" cy="1"/>
            </a:xfrm>
            <a:prstGeom prst="straightConnector1">
              <a:avLst/>
            </a:prstGeom>
            <a:noFill/>
            <a:ln w="15875" cap="flat" cmpd="sng">
              <a:solidFill>
                <a:srgbClr val="F7CAAC"/>
              </a:solidFill>
              <a:prstDash val="lgDash"/>
              <a:miter lim="800000"/>
              <a:headEnd type="none" w="sm" len="sm"/>
              <a:tailEnd type="triangle" w="med" len="med"/>
            </a:ln>
          </xdr:spPr>
        </xdr:cxnSp>
        <xdr:cxnSp macro="">
          <xdr:nvCxnSpPr>
            <xdr:cNvPr id="14" name="Shape 14">
              <a:extLst>
                <a:ext uri="{FF2B5EF4-FFF2-40B4-BE49-F238E27FC236}">
                  <a16:creationId xmlns:a16="http://schemas.microsoft.com/office/drawing/2014/main" id="{00000000-0008-0000-0000-00000E000000}"/>
                </a:ext>
              </a:extLst>
            </xdr:cNvPr>
            <xdr:cNvCxnSpPr/>
          </xdr:nvCxnSpPr>
          <xdr:spPr>
            <a:xfrm rot="10800000" flipH="1">
              <a:off x="2215662" y="4752828"/>
              <a:ext cx="2727813" cy="2"/>
            </a:xfrm>
            <a:prstGeom prst="straightConnector1">
              <a:avLst/>
            </a:prstGeom>
            <a:noFill/>
            <a:ln w="15875" cap="flat" cmpd="sng">
              <a:solidFill>
                <a:srgbClr val="F7CAAC"/>
              </a:solidFill>
              <a:prstDash val="lgDash"/>
              <a:miter lim="800000"/>
              <a:headEnd type="none" w="sm" len="sm"/>
              <a:tailEnd type="triangle" w="med" len="med"/>
            </a:ln>
          </xdr:spPr>
        </xdr:cxnSp>
        <xdr:cxnSp macro="">
          <xdr:nvCxnSpPr>
            <xdr:cNvPr id="15" name="Shape 15">
              <a:extLst>
                <a:ext uri="{FF2B5EF4-FFF2-40B4-BE49-F238E27FC236}">
                  <a16:creationId xmlns:a16="http://schemas.microsoft.com/office/drawing/2014/main" id="{00000000-0008-0000-0000-00000F000000}"/>
                </a:ext>
              </a:extLst>
            </xdr:cNvPr>
            <xdr:cNvCxnSpPr/>
          </xdr:nvCxnSpPr>
          <xdr:spPr>
            <a:xfrm flipH="1">
              <a:off x="4201345" y="4857603"/>
              <a:ext cx="2120324" cy="10160"/>
            </a:xfrm>
            <a:prstGeom prst="straightConnector1">
              <a:avLst/>
            </a:prstGeom>
            <a:noFill/>
            <a:ln w="15875" cap="flat" cmpd="sng">
              <a:solidFill>
                <a:srgbClr val="C4E0B2"/>
              </a:solidFill>
              <a:prstDash val="lgDash"/>
              <a:miter lim="800000"/>
              <a:headEnd type="none" w="sm" len="sm"/>
              <a:tailEnd type="triangle" w="med" len="med"/>
            </a:ln>
          </xdr:spPr>
        </xdr:cxnSp>
        <xdr:sp macro="" textlink="">
          <xdr:nvSpPr>
            <xdr:cNvPr id="16" name="Shape 16">
              <a:extLst>
                <a:ext uri="{FF2B5EF4-FFF2-40B4-BE49-F238E27FC236}">
                  <a16:creationId xmlns:a16="http://schemas.microsoft.com/office/drawing/2014/main" id="{00000000-0008-0000-0000-000010000000}"/>
                </a:ext>
              </a:extLst>
            </xdr:cNvPr>
            <xdr:cNvSpPr txBox="1"/>
          </xdr:nvSpPr>
          <xdr:spPr>
            <a:xfrm>
              <a:off x="711885" y="3131703"/>
              <a:ext cx="936727" cy="188569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b="1"/>
            </a:p>
            <a:p>
              <a:pPr marL="0" lvl="0" indent="0" algn="l" rtl="0">
                <a:spcBef>
                  <a:spcPts val="0"/>
                </a:spcBef>
                <a:spcAft>
                  <a:spcPts val="0"/>
                </a:spcAft>
                <a:buNone/>
              </a:pPr>
              <a:r>
                <a:rPr lang="en-US" sz="1100" b="1">
                  <a:solidFill>
                    <a:schemeClr val="accent1"/>
                  </a:solidFill>
                  <a:latin typeface="Calibri"/>
                  <a:ea typeface="Calibri"/>
                  <a:cs typeface="Calibri"/>
                  <a:sym typeface="Calibri"/>
                </a:rPr>
                <a:t>Example</a:t>
              </a:r>
              <a:endParaRPr sz="1100" b="1">
                <a:solidFill>
                  <a:schemeClr val="accent1"/>
                </a:solidFill>
              </a:endParaRPr>
            </a:p>
            <a:p>
              <a:pPr marL="0" lvl="0" indent="0" algn="l" rtl="0">
                <a:spcBef>
                  <a:spcPts val="0"/>
                </a:spcBef>
                <a:spcAft>
                  <a:spcPts val="0"/>
                </a:spcAft>
                <a:buNone/>
              </a:pPr>
              <a:endParaRPr sz="1100" b="1"/>
            </a:p>
            <a:p>
              <a:pPr marL="0" lvl="0" indent="0" algn="l" rtl="0">
                <a:spcBef>
                  <a:spcPts val="0"/>
                </a:spcBef>
                <a:spcAft>
                  <a:spcPts val="0"/>
                </a:spcAft>
                <a:buNone/>
              </a:pPr>
              <a:r>
                <a:rPr lang="en-US" sz="1100" b="1">
                  <a:solidFill>
                    <a:schemeClr val="dk1"/>
                  </a:solidFill>
                  <a:latin typeface="Calibri"/>
                  <a:ea typeface="Calibri"/>
                  <a:cs typeface="Calibri"/>
                  <a:sym typeface="Calibri"/>
                </a:rPr>
                <a:t>Option 1</a:t>
              </a:r>
              <a:br>
                <a:rPr lang="en-US" sz="1100" b="1">
                  <a:solidFill>
                    <a:schemeClr val="dk1"/>
                  </a:solidFill>
                  <a:latin typeface="Calibri"/>
                  <a:ea typeface="Calibri"/>
                  <a:cs typeface="Calibri"/>
                  <a:sym typeface="Calibri"/>
                </a:rPr>
              </a:br>
              <a:r>
                <a:rPr lang="en-US" sz="800" b="0">
                  <a:solidFill>
                    <a:schemeClr val="dk1"/>
                  </a:solidFill>
                  <a:latin typeface="Calibri"/>
                  <a:ea typeface="Calibri"/>
                  <a:cs typeface="Calibri"/>
                  <a:sym typeface="Calibri"/>
                </a:rPr>
                <a:t>(example only: note 1x 300bp option not readily available)</a:t>
              </a:r>
              <a:endParaRPr sz="1100" b="1"/>
            </a:p>
            <a:p>
              <a:pPr marL="0" lvl="0" indent="0" algn="l" rtl="0">
                <a:spcBef>
                  <a:spcPts val="0"/>
                </a:spcBef>
                <a:spcAft>
                  <a:spcPts val="0"/>
                </a:spcAft>
                <a:buNone/>
              </a:pPr>
              <a:endParaRPr sz="1100" b="1"/>
            </a:p>
            <a:p>
              <a:pPr marL="0" lvl="0" indent="0" algn="l" rtl="0">
                <a:spcBef>
                  <a:spcPts val="0"/>
                </a:spcBef>
                <a:spcAft>
                  <a:spcPts val="0"/>
                </a:spcAft>
                <a:buNone/>
              </a:pPr>
              <a:endParaRPr lang="en-US" sz="1100" b="1"/>
            </a:p>
            <a:p>
              <a:pPr marL="0" lvl="0" indent="0" algn="l" rtl="0">
                <a:spcBef>
                  <a:spcPts val="0"/>
                </a:spcBef>
                <a:spcAft>
                  <a:spcPts val="0"/>
                </a:spcAft>
                <a:buNone/>
              </a:pPr>
              <a:endParaRPr sz="1100" b="1"/>
            </a:p>
            <a:p>
              <a:pPr marL="0" marR="0" lvl="0" indent="0" algn="l" rtl="0">
                <a:lnSpc>
                  <a:spcPct val="100000"/>
                </a:lnSpc>
                <a:spcBef>
                  <a:spcPts val="0"/>
                </a:spcBef>
                <a:spcAft>
                  <a:spcPts val="0"/>
                </a:spcAft>
                <a:buClr>
                  <a:schemeClr val="dk1"/>
                </a:buClr>
                <a:buSzPts val="1100"/>
                <a:buFont typeface="Calibri"/>
                <a:buNone/>
              </a:pPr>
              <a:r>
                <a:rPr lang="en-US" sz="1100" b="1">
                  <a:solidFill>
                    <a:schemeClr val="dk1"/>
                  </a:solidFill>
                  <a:latin typeface="Calibri"/>
                  <a:ea typeface="Calibri"/>
                  <a:cs typeface="Calibri"/>
                  <a:sym typeface="Calibri"/>
                </a:rPr>
                <a:t>Option 2</a:t>
              </a:r>
              <a:endParaRPr sz="1400"/>
            </a:p>
            <a:p>
              <a:pPr marL="0" marR="0" lvl="0" indent="0" algn="l" rtl="0">
                <a:lnSpc>
                  <a:spcPct val="100000"/>
                </a:lnSpc>
                <a:spcBef>
                  <a:spcPts val="0"/>
                </a:spcBef>
                <a:spcAft>
                  <a:spcPts val="0"/>
                </a:spcAft>
                <a:buClr>
                  <a:schemeClr val="dk1"/>
                </a:buClr>
                <a:buSzPts val="900"/>
                <a:buFont typeface="Calibri"/>
                <a:buNone/>
              </a:pPr>
              <a:r>
                <a:rPr lang="en-US" sz="900" b="0">
                  <a:solidFill>
                    <a:schemeClr val="dk1"/>
                  </a:solidFill>
                  <a:latin typeface="Calibri"/>
                  <a:ea typeface="Calibri"/>
                  <a:cs typeface="Calibri"/>
                  <a:sym typeface="Calibri"/>
                </a:rPr>
                <a:t>(Recommended)</a:t>
              </a:r>
              <a:endParaRPr sz="900" b="0"/>
            </a:p>
            <a:p>
              <a:pPr marL="0" lvl="0" indent="0" algn="l" rtl="0">
                <a:spcBef>
                  <a:spcPts val="0"/>
                </a:spcBef>
                <a:spcAft>
                  <a:spcPts val="0"/>
                </a:spcAft>
                <a:buNone/>
              </a:pPr>
              <a:endParaRPr sz="1100" b="1"/>
            </a:p>
          </xdr:txBody>
        </xdr:sp>
        <xdr:sp macro="" textlink="">
          <xdr:nvSpPr>
            <xdr:cNvPr id="17" name="Shape 17">
              <a:extLst>
                <a:ext uri="{FF2B5EF4-FFF2-40B4-BE49-F238E27FC236}">
                  <a16:creationId xmlns:a16="http://schemas.microsoft.com/office/drawing/2014/main" id="{00000000-0008-0000-0000-000011000000}"/>
                </a:ext>
              </a:extLst>
            </xdr:cNvPr>
            <xdr:cNvSpPr txBox="1"/>
          </xdr:nvSpPr>
          <xdr:spPr>
            <a:xfrm>
              <a:off x="1566879" y="3814231"/>
              <a:ext cx="1644893" cy="1208076"/>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b="0">
                  <a:solidFill>
                    <a:srgbClr val="FA5F00"/>
                  </a:solidFill>
                  <a:latin typeface="Calibri"/>
                  <a:ea typeface="Calibri"/>
                  <a:cs typeface="Calibri"/>
                  <a:sym typeface="Calibri"/>
                </a:rPr>
                <a:t>Read 1 Primer</a:t>
              </a:r>
              <a:endParaRPr sz="1400"/>
            </a:p>
            <a:p>
              <a:pPr marL="0" lvl="0" indent="0" algn="l" rtl="0">
                <a:spcBef>
                  <a:spcPts val="0"/>
                </a:spcBef>
                <a:spcAft>
                  <a:spcPts val="0"/>
                </a:spcAft>
                <a:buNone/>
              </a:pPr>
              <a:endParaRPr sz="1000" b="0">
                <a:solidFill>
                  <a:srgbClr val="FA5F00"/>
                </a:solidFill>
              </a:endParaRPr>
            </a:p>
            <a:p>
              <a:pPr marL="0" lvl="0" indent="0" algn="l" rtl="0">
                <a:spcBef>
                  <a:spcPts val="0"/>
                </a:spcBef>
                <a:spcAft>
                  <a:spcPts val="0"/>
                </a:spcAft>
                <a:buNone/>
              </a:pPr>
              <a:endParaRPr sz="1000" b="0">
                <a:solidFill>
                  <a:srgbClr val="FA5F00"/>
                </a:solidFill>
              </a:endParaRPr>
            </a:p>
            <a:p>
              <a:pPr marL="0" lvl="0" indent="0" algn="l" rtl="0">
                <a:spcBef>
                  <a:spcPts val="0"/>
                </a:spcBef>
                <a:spcAft>
                  <a:spcPts val="0"/>
                </a:spcAft>
                <a:buNone/>
              </a:pPr>
              <a:endParaRPr sz="1000" b="0">
                <a:solidFill>
                  <a:srgbClr val="FA5F00"/>
                </a:solidFill>
              </a:endParaRPr>
            </a:p>
            <a:p>
              <a:pPr marL="0" lvl="0" indent="0" algn="l" rtl="0">
                <a:spcBef>
                  <a:spcPts val="0"/>
                </a:spcBef>
                <a:spcAft>
                  <a:spcPts val="0"/>
                </a:spcAft>
                <a:buNone/>
              </a:pPr>
              <a:endParaRPr sz="1000" b="0">
                <a:solidFill>
                  <a:srgbClr val="FA5F00"/>
                </a:solidFill>
                <a:latin typeface="Calibri"/>
                <a:ea typeface="Calibri"/>
                <a:cs typeface="Calibri"/>
                <a:sym typeface="Calibri"/>
              </a:endParaRPr>
            </a:p>
            <a:p>
              <a:pPr marL="0" lvl="0" indent="0" algn="l" rtl="0">
                <a:spcBef>
                  <a:spcPts val="0"/>
                </a:spcBef>
                <a:spcAft>
                  <a:spcPts val="0"/>
                </a:spcAft>
                <a:buNone/>
              </a:pPr>
              <a:endParaRPr sz="1000" b="0">
                <a:solidFill>
                  <a:srgbClr val="FA5F00"/>
                </a:solidFill>
                <a:latin typeface="Calibri"/>
                <a:ea typeface="Calibri"/>
                <a:cs typeface="Calibri"/>
                <a:sym typeface="Calibri"/>
              </a:endParaRPr>
            </a:p>
            <a:p>
              <a:pPr marL="0" lvl="0" indent="0" algn="l" rtl="0">
                <a:spcBef>
                  <a:spcPts val="0"/>
                </a:spcBef>
                <a:spcAft>
                  <a:spcPts val="0"/>
                </a:spcAft>
                <a:buNone/>
              </a:pPr>
              <a:r>
                <a:rPr lang="en-US" sz="1000" b="0">
                  <a:solidFill>
                    <a:srgbClr val="FA5F00"/>
                  </a:solidFill>
                  <a:latin typeface="Calibri"/>
                  <a:ea typeface="Calibri"/>
                  <a:cs typeface="Calibri"/>
                  <a:sym typeface="Calibri"/>
                </a:rPr>
                <a:t>Read 1 Primer</a:t>
              </a:r>
              <a:endParaRPr sz="1000" b="0">
                <a:solidFill>
                  <a:srgbClr val="FA5F00"/>
                </a:solidFill>
              </a:endParaRPr>
            </a:p>
            <a:p>
              <a:pPr marL="0" lvl="0" indent="0" algn="l" rtl="0">
                <a:spcBef>
                  <a:spcPts val="0"/>
                </a:spcBef>
                <a:spcAft>
                  <a:spcPts val="0"/>
                </a:spcAft>
                <a:buNone/>
              </a:pPr>
              <a:endParaRPr sz="1100" b="1">
                <a:solidFill>
                  <a:srgbClr val="FA5F00"/>
                </a:solidFill>
              </a:endParaRPr>
            </a:p>
          </xdr:txBody>
        </xdr:sp>
        <xdr:sp macro="" textlink="">
          <xdr:nvSpPr>
            <xdr:cNvPr id="18" name="Shape 18">
              <a:extLst>
                <a:ext uri="{FF2B5EF4-FFF2-40B4-BE49-F238E27FC236}">
                  <a16:creationId xmlns:a16="http://schemas.microsoft.com/office/drawing/2014/main" id="{00000000-0008-0000-0000-000012000000}"/>
                </a:ext>
              </a:extLst>
            </xdr:cNvPr>
            <xdr:cNvSpPr txBox="1"/>
          </xdr:nvSpPr>
          <xdr:spPr>
            <a:xfrm>
              <a:off x="6146812" y="4820715"/>
              <a:ext cx="1044818"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b="0">
                  <a:solidFill>
                    <a:srgbClr val="548135"/>
                  </a:solidFill>
                  <a:latin typeface="Calibri"/>
                  <a:ea typeface="Calibri"/>
                  <a:cs typeface="Calibri"/>
                  <a:sym typeface="Calibri"/>
                </a:rPr>
                <a:t>Read 2 Primer</a:t>
              </a:r>
              <a:endParaRPr sz="1000" b="0">
                <a:solidFill>
                  <a:srgbClr val="548135"/>
                </a:solidFill>
              </a:endParaRPr>
            </a:p>
            <a:p>
              <a:pPr marL="0" lvl="0" indent="0" algn="l" rtl="0">
                <a:spcBef>
                  <a:spcPts val="0"/>
                </a:spcBef>
                <a:spcAft>
                  <a:spcPts val="0"/>
                </a:spcAft>
                <a:buNone/>
              </a:pPr>
              <a:endParaRPr sz="1100" b="1">
                <a:solidFill>
                  <a:srgbClr val="548135"/>
                </a:solidFill>
              </a:endParaRPr>
            </a:p>
          </xdr:txBody>
        </xdr:sp>
        <xdr:sp macro="" textlink="">
          <xdr:nvSpPr>
            <xdr:cNvPr id="19" name="Shape 19">
              <a:extLst>
                <a:ext uri="{FF2B5EF4-FFF2-40B4-BE49-F238E27FC236}">
                  <a16:creationId xmlns:a16="http://schemas.microsoft.com/office/drawing/2014/main" id="{00000000-0008-0000-0000-000013000000}"/>
                </a:ext>
              </a:extLst>
            </xdr:cNvPr>
            <xdr:cNvSpPr txBox="1"/>
          </xdr:nvSpPr>
          <xdr:spPr>
            <a:xfrm>
              <a:off x="2927298" y="3825235"/>
              <a:ext cx="1644893" cy="1251674"/>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b="0">
                  <a:solidFill>
                    <a:schemeClr val="accent2"/>
                  </a:solidFill>
                  <a:latin typeface="Calibri"/>
                  <a:ea typeface="Calibri"/>
                  <a:cs typeface="Calibri"/>
                  <a:sym typeface="Calibri"/>
                </a:rPr>
                <a:t>300bp Single Read</a:t>
              </a:r>
              <a:endParaRPr sz="1000" b="0">
                <a:solidFill>
                  <a:schemeClr val="accent2"/>
                </a:solidFill>
              </a:endParaRPr>
            </a:p>
            <a:p>
              <a:pPr marL="0" lvl="0" indent="0" algn="l" rtl="0">
                <a:spcBef>
                  <a:spcPts val="0"/>
                </a:spcBef>
                <a:spcAft>
                  <a:spcPts val="0"/>
                </a:spcAft>
                <a:buNone/>
              </a:pPr>
              <a:endParaRPr sz="1000" b="0">
                <a:solidFill>
                  <a:schemeClr val="accent2"/>
                </a:solidFill>
              </a:endParaRPr>
            </a:p>
            <a:p>
              <a:pPr marL="0" lvl="0" indent="0" algn="l" rtl="0">
                <a:spcBef>
                  <a:spcPts val="0"/>
                </a:spcBef>
                <a:spcAft>
                  <a:spcPts val="0"/>
                </a:spcAft>
                <a:buNone/>
              </a:pPr>
              <a:endParaRPr sz="1000" b="0">
                <a:solidFill>
                  <a:schemeClr val="accent2"/>
                </a:solidFill>
              </a:endParaRPr>
            </a:p>
            <a:p>
              <a:pPr marL="0" lvl="0" indent="0" algn="l" rtl="0">
                <a:spcBef>
                  <a:spcPts val="0"/>
                </a:spcBef>
                <a:spcAft>
                  <a:spcPts val="0"/>
                </a:spcAft>
                <a:buNone/>
              </a:pPr>
              <a:endParaRPr sz="1000" b="0">
                <a:solidFill>
                  <a:schemeClr val="accent2"/>
                </a:solidFill>
              </a:endParaRPr>
            </a:p>
            <a:p>
              <a:pPr marL="0" lvl="0" indent="0" algn="l" rtl="0">
                <a:spcBef>
                  <a:spcPts val="0"/>
                </a:spcBef>
                <a:spcAft>
                  <a:spcPts val="0"/>
                </a:spcAft>
                <a:buNone/>
              </a:pPr>
              <a:endParaRPr sz="1000" b="0">
                <a:solidFill>
                  <a:schemeClr val="accent2"/>
                </a:solidFill>
              </a:endParaRPr>
            </a:p>
            <a:p>
              <a:pPr marL="0" lvl="0" indent="0" algn="l" rtl="0">
                <a:spcBef>
                  <a:spcPts val="0"/>
                </a:spcBef>
                <a:spcAft>
                  <a:spcPts val="0"/>
                </a:spcAft>
                <a:buNone/>
              </a:pPr>
              <a:endParaRPr sz="1000" b="0">
                <a:solidFill>
                  <a:schemeClr val="accent2"/>
                </a:solidFill>
              </a:endParaRPr>
            </a:p>
            <a:p>
              <a:pPr marL="0" lvl="0" indent="0" algn="l" rtl="0">
                <a:spcBef>
                  <a:spcPts val="0"/>
                </a:spcBef>
                <a:spcAft>
                  <a:spcPts val="0"/>
                </a:spcAft>
                <a:buNone/>
              </a:pPr>
              <a:r>
                <a:rPr lang="en-US" sz="1000" b="0">
                  <a:solidFill>
                    <a:schemeClr val="accent2"/>
                  </a:solidFill>
                  <a:latin typeface="Calibri"/>
                  <a:ea typeface="Calibri"/>
                  <a:cs typeface="Calibri"/>
                  <a:sym typeface="Calibri"/>
                </a:rPr>
                <a:t>150 bp PE read #1</a:t>
              </a:r>
              <a:endParaRPr sz="1000" b="0">
                <a:solidFill>
                  <a:schemeClr val="accent2"/>
                </a:solidFill>
              </a:endParaRPr>
            </a:p>
            <a:p>
              <a:pPr marL="0" lvl="0" indent="0" algn="l" rtl="0">
                <a:spcBef>
                  <a:spcPts val="0"/>
                </a:spcBef>
                <a:spcAft>
                  <a:spcPts val="0"/>
                </a:spcAft>
                <a:buNone/>
              </a:pPr>
              <a:endParaRPr sz="1100" b="1">
                <a:solidFill>
                  <a:schemeClr val="accent2"/>
                </a:solidFill>
              </a:endParaRPr>
            </a:p>
          </xdr:txBody>
        </xdr:sp>
        <xdr:sp macro="" textlink="">
          <xdr:nvSpPr>
            <xdr:cNvPr id="20" name="Shape 20">
              <a:extLst>
                <a:ext uri="{FF2B5EF4-FFF2-40B4-BE49-F238E27FC236}">
                  <a16:creationId xmlns:a16="http://schemas.microsoft.com/office/drawing/2014/main" id="{00000000-0008-0000-0000-000014000000}"/>
                </a:ext>
              </a:extLst>
            </xdr:cNvPr>
            <xdr:cNvSpPr txBox="1"/>
          </xdr:nvSpPr>
          <xdr:spPr>
            <a:xfrm>
              <a:off x="2028834" y="3971591"/>
              <a:ext cx="4958861" cy="1328448"/>
            </a:xfrm>
            <a:prstGeom prst="rect">
              <a:avLst/>
            </a:prstGeom>
            <a:noFill/>
            <a:ln>
              <a:noFill/>
            </a:ln>
          </xdr:spPr>
          <xdr:txBody>
            <a:bodyPr spcFirstLastPara="1" wrap="square" lIns="91425" tIns="45700" rIns="91425" bIns="45700" anchor="t" anchorCtr="0">
              <a:noAutofit/>
            </a:bodyPr>
            <a:lstStyle/>
            <a:p>
              <a:pPr marL="0" marR="0" lvl="0" indent="0" algn="ctr" rtl="0">
                <a:lnSpc>
                  <a:spcPct val="100000"/>
                </a:lnSpc>
                <a:spcBef>
                  <a:spcPts val="0"/>
                </a:spcBef>
                <a:spcAft>
                  <a:spcPts val="0"/>
                </a:spcAft>
                <a:buClr>
                  <a:srgbClr val="7F7F7F"/>
                </a:buClr>
                <a:buSzPts val="1100"/>
                <a:buFont typeface="Arial"/>
                <a:buNone/>
              </a:pPr>
              <a:r>
                <a:rPr lang="en-US" sz="1100" b="0">
                  <a:solidFill>
                    <a:srgbClr val="7F7F7F"/>
                  </a:solidFill>
                  <a:latin typeface="Calibri"/>
                  <a:ea typeface="Calibri"/>
                  <a:cs typeface="Calibri"/>
                  <a:sym typeface="Calibri"/>
                </a:rPr>
                <a:t> 1 Total Single Read performed per amplicon = 1 Cluster read = 1x Coverage</a:t>
              </a:r>
              <a:endParaRPr sz="1400"/>
            </a:p>
            <a:p>
              <a:pPr marL="0" marR="0" lvl="0" indent="0" algn="ctr" rtl="0">
                <a:lnSpc>
                  <a:spcPct val="100000"/>
                </a:lnSpc>
                <a:spcBef>
                  <a:spcPts val="0"/>
                </a:spcBef>
                <a:spcAft>
                  <a:spcPts val="0"/>
                </a:spcAft>
                <a:buSzPts val="1100"/>
                <a:buFont typeface="Arial"/>
                <a:buNone/>
              </a:pPr>
              <a:endParaRPr sz="1100" b="0">
                <a:solidFill>
                  <a:srgbClr val="7F7F7F"/>
                </a:solidFill>
                <a:latin typeface="Calibri"/>
                <a:ea typeface="Calibri"/>
                <a:cs typeface="Calibri"/>
                <a:sym typeface="Calibri"/>
              </a:endParaRPr>
            </a:p>
            <a:p>
              <a:pPr marL="0" marR="0" lvl="0" indent="0" algn="ctr" rtl="0">
                <a:lnSpc>
                  <a:spcPct val="100000"/>
                </a:lnSpc>
                <a:spcBef>
                  <a:spcPts val="0"/>
                </a:spcBef>
                <a:spcAft>
                  <a:spcPts val="0"/>
                </a:spcAft>
                <a:buSzPts val="1100"/>
                <a:buFont typeface="Arial"/>
                <a:buNone/>
              </a:pPr>
              <a:endParaRPr sz="1100" b="0">
                <a:solidFill>
                  <a:srgbClr val="7F7F7F"/>
                </a:solidFill>
              </a:endParaRPr>
            </a:p>
            <a:p>
              <a:pPr marL="0" lvl="0" indent="0" algn="ctr" rtl="0">
                <a:spcBef>
                  <a:spcPts val="0"/>
                </a:spcBef>
                <a:spcAft>
                  <a:spcPts val="0"/>
                </a:spcAft>
                <a:buNone/>
              </a:pPr>
              <a:endParaRPr sz="1100" b="0">
                <a:solidFill>
                  <a:srgbClr val="7F7F7F"/>
                </a:solidFill>
              </a:endParaRPr>
            </a:p>
            <a:p>
              <a:pPr marL="0" lvl="0" indent="0" algn="ctr" rtl="0">
                <a:spcBef>
                  <a:spcPts val="0"/>
                </a:spcBef>
                <a:spcAft>
                  <a:spcPts val="0"/>
                </a:spcAft>
                <a:buNone/>
              </a:pPr>
              <a:endParaRPr sz="1100" b="0">
                <a:solidFill>
                  <a:srgbClr val="7F7F7F"/>
                </a:solidFill>
              </a:endParaRPr>
            </a:p>
            <a:p>
              <a:pPr marL="0" lvl="0" indent="0" algn="ctr" rtl="0">
                <a:spcBef>
                  <a:spcPts val="0"/>
                </a:spcBef>
                <a:spcAft>
                  <a:spcPts val="0"/>
                </a:spcAft>
                <a:buNone/>
              </a:pPr>
              <a:endParaRPr sz="1100" b="0">
                <a:solidFill>
                  <a:srgbClr val="7F7F7F"/>
                </a:solidFill>
              </a:endParaRPr>
            </a:p>
            <a:p>
              <a:pPr marL="0" marR="0" lvl="0" indent="0" algn="ctr" rtl="0">
                <a:lnSpc>
                  <a:spcPct val="100000"/>
                </a:lnSpc>
                <a:spcBef>
                  <a:spcPts val="0"/>
                </a:spcBef>
                <a:spcAft>
                  <a:spcPts val="0"/>
                </a:spcAft>
                <a:buClr>
                  <a:srgbClr val="7F7F7F"/>
                </a:buClr>
                <a:buSzPts val="1100"/>
                <a:buFont typeface="Calibri"/>
                <a:buNone/>
              </a:pPr>
              <a:r>
                <a:rPr lang="en-US" sz="1100" b="0">
                  <a:solidFill>
                    <a:srgbClr val="7F7F7F"/>
                  </a:solidFill>
                  <a:latin typeface="Calibri"/>
                  <a:ea typeface="Calibri"/>
                  <a:cs typeface="Calibri"/>
                  <a:sym typeface="Calibri"/>
                </a:rPr>
                <a:t>2 total Paired-End Reads Performed per amplicon = 1 Cluster read = 1x Coverage</a:t>
              </a:r>
              <a:endParaRPr sz="1100" b="0">
                <a:solidFill>
                  <a:srgbClr val="7F7F7F"/>
                </a:solidFill>
              </a:endParaRPr>
            </a:p>
            <a:p>
              <a:pPr marL="0" lvl="0" indent="0" algn="ctr" rtl="0">
                <a:spcBef>
                  <a:spcPts val="0"/>
                </a:spcBef>
                <a:spcAft>
                  <a:spcPts val="0"/>
                </a:spcAft>
                <a:buNone/>
              </a:pPr>
              <a:endParaRPr sz="1100" b="0">
                <a:solidFill>
                  <a:srgbClr val="7F7F7F"/>
                </a:solidFill>
              </a:endParaRPr>
            </a:p>
          </xdr:txBody>
        </xdr:sp>
        <xdr:sp macro="" textlink="">
          <xdr:nvSpPr>
            <xdr:cNvPr id="21" name="Shape 21">
              <a:extLst>
                <a:ext uri="{FF2B5EF4-FFF2-40B4-BE49-F238E27FC236}">
                  <a16:creationId xmlns:a16="http://schemas.microsoft.com/office/drawing/2014/main" id="{00000000-0008-0000-0000-000015000000}"/>
                </a:ext>
              </a:extLst>
            </xdr:cNvPr>
            <xdr:cNvSpPr txBox="1"/>
          </xdr:nvSpPr>
          <xdr:spPr>
            <a:xfrm>
              <a:off x="4838701" y="4813614"/>
              <a:ext cx="1349618" cy="2762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000" b="0">
                  <a:solidFill>
                    <a:schemeClr val="accent6"/>
                  </a:solidFill>
                  <a:latin typeface="Calibri"/>
                  <a:ea typeface="Calibri"/>
                  <a:cs typeface="Calibri"/>
                  <a:sym typeface="Calibri"/>
                </a:rPr>
                <a:t>150 bp PE read #2</a:t>
              </a:r>
              <a:endParaRPr sz="1000" b="0">
                <a:solidFill>
                  <a:schemeClr val="accent6"/>
                </a:solidFill>
              </a:endParaRPr>
            </a:p>
            <a:p>
              <a:pPr marL="0" lvl="0" indent="0" algn="l" rtl="0">
                <a:spcBef>
                  <a:spcPts val="0"/>
                </a:spcBef>
                <a:spcAft>
                  <a:spcPts val="0"/>
                </a:spcAft>
                <a:buNone/>
              </a:pPr>
              <a:endParaRPr sz="1100" b="1">
                <a:solidFill>
                  <a:schemeClr val="accent6"/>
                </a:solidFill>
              </a:endParaRPr>
            </a:p>
          </xdr:txBody>
        </xdr:sp>
      </xdr:grpSp>
    </xdr:grpSp>
    <xdr:clientData fLocksWithSheet="0"/>
  </xdr:oneCellAnchor>
  <xdr:oneCellAnchor>
    <xdr:from>
      <xdr:col>5</xdr:col>
      <xdr:colOff>409575</xdr:colOff>
      <xdr:row>4</xdr:row>
      <xdr:rowOff>152400</xdr:rowOff>
    </xdr:from>
    <xdr:ext cx="3219450" cy="619125"/>
    <xdr:sp macro="" textlink="">
      <xdr:nvSpPr>
        <xdr:cNvPr id="22" name="Shape 22">
          <a:extLst>
            <a:ext uri="{FF2B5EF4-FFF2-40B4-BE49-F238E27FC236}">
              <a16:creationId xmlns:a16="http://schemas.microsoft.com/office/drawing/2014/main" id="{00000000-0008-0000-0000-000016000000}"/>
            </a:ext>
          </a:extLst>
        </xdr:cNvPr>
        <xdr:cNvSpPr/>
      </xdr:nvSpPr>
      <xdr:spPr>
        <a:xfrm>
          <a:off x="3745800" y="3475200"/>
          <a:ext cx="3200400" cy="609600"/>
        </a:xfrm>
        <a:prstGeom prst="leftArrow">
          <a:avLst>
            <a:gd name="adj1" fmla="val 50000"/>
            <a:gd name="adj2" fmla="val 50000"/>
          </a:avLst>
        </a:prstGeom>
        <a:solidFill>
          <a:schemeClr val="accent6"/>
        </a:solidFill>
        <a:ln w="12700" cap="flat" cmpd="sng">
          <a:solidFill>
            <a:srgbClr val="517E33"/>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1. Input Coverage</a:t>
          </a:r>
          <a:endParaRPr sz="1400"/>
        </a:p>
      </xdr:txBody>
    </xdr:sp>
    <xdr:clientData fLocksWithSheet="0"/>
  </xdr:oneCellAnchor>
  <xdr:oneCellAnchor>
    <xdr:from>
      <xdr:col>6</xdr:col>
      <xdr:colOff>431110</xdr:colOff>
      <xdr:row>8</xdr:row>
      <xdr:rowOff>145773</xdr:rowOff>
    </xdr:from>
    <xdr:ext cx="1752600" cy="607944"/>
    <xdr:sp macro="" textlink="">
      <xdr:nvSpPr>
        <xdr:cNvPr id="23" name="Shape 23">
          <a:extLst>
            <a:ext uri="{FF2B5EF4-FFF2-40B4-BE49-F238E27FC236}">
              <a16:creationId xmlns:a16="http://schemas.microsoft.com/office/drawing/2014/main" id="{00000000-0008-0000-0000-000017000000}"/>
            </a:ext>
          </a:extLst>
        </xdr:cNvPr>
        <xdr:cNvSpPr/>
      </xdr:nvSpPr>
      <xdr:spPr>
        <a:xfrm>
          <a:off x="7728088" y="1926534"/>
          <a:ext cx="1752600" cy="607944"/>
        </a:xfrm>
        <a:prstGeom prst="leftArrow">
          <a:avLst>
            <a:gd name="adj1" fmla="val 50000"/>
            <a:gd name="adj2" fmla="val 50000"/>
          </a:avLst>
        </a:prstGeom>
        <a:solidFill>
          <a:schemeClr val="accent2"/>
        </a:solidFill>
        <a:ln w="12700" cap="flat" cmpd="sng">
          <a:solidFill>
            <a:srgbClr val="AC5B23"/>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2. Select Sequencers</a:t>
          </a:r>
          <a:endParaRPr sz="1400"/>
        </a:p>
      </xdr:txBody>
    </xdr:sp>
    <xdr:clientData fLocksWithSheet="0"/>
  </xdr:oneCellAnchor>
  <xdr:oneCellAnchor>
    <xdr:from>
      <xdr:col>7</xdr:col>
      <xdr:colOff>114300</xdr:colOff>
      <xdr:row>13</xdr:row>
      <xdr:rowOff>192156</xdr:rowOff>
    </xdr:from>
    <xdr:ext cx="904875" cy="594691"/>
    <xdr:sp macro="" textlink="">
      <xdr:nvSpPr>
        <xdr:cNvPr id="24" name="Shape 24">
          <a:extLst>
            <a:ext uri="{FF2B5EF4-FFF2-40B4-BE49-F238E27FC236}">
              <a16:creationId xmlns:a16="http://schemas.microsoft.com/office/drawing/2014/main" id="{00000000-0008-0000-0000-000018000000}"/>
            </a:ext>
          </a:extLst>
        </xdr:cNvPr>
        <xdr:cNvSpPr/>
      </xdr:nvSpPr>
      <xdr:spPr>
        <a:xfrm>
          <a:off x="8637104" y="3546613"/>
          <a:ext cx="904875" cy="594691"/>
        </a:xfrm>
        <a:prstGeom prst="leftArrow">
          <a:avLst>
            <a:gd name="adj1" fmla="val 50000"/>
            <a:gd name="adj2" fmla="val 50000"/>
          </a:avLst>
        </a:prstGeom>
        <a:solidFill>
          <a:schemeClr val="accent1"/>
        </a:solidFill>
        <a:ln w="12700" cap="flat" cmpd="sng">
          <a:solidFill>
            <a:srgbClr val="31538F"/>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100">
              <a:solidFill>
                <a:schemeClr val="lt1"/>
              </a:solidFill>
              <a:latin typeface="Calibri"/>
              <a:ea typeface="Calibri"/>
              <a:cs typeface="Calibri"/>
              <a:sym typeface="Calibri"/>
            </a:rPr>
            <a:t>3. Review</a:t>
          </a:r>
          <a:endParaRPr sz="1400"/>
        </a:p>
      </xdr:txBody>
    </xdr:sp>
    <xdr:clientData fLocksWithSheet="0"/>
  </xdr:oneCellAnchor>
  <xdr:oneCellAnchor>
    <xdr:from>
      <xdr:col>0</xdr:col>
      <xdr:colOff>403779</xdr:colOff>
      <xdr:row>0</xdr:row>
      <xdr:rowOff>91109</xdr:rowOff>
    </xdr:from>
    <xdr:ext cx="3696112" cy="687457"/>
    <xdr:pic>
      <xdr:nvPicPr>
        <xdr:cNvPr id="25" name="image1.png">
          <a:extLst>
            <a:ext uri="{FF2B5EF4-FFF2-40B4-BE49-F238E27FC236}">
              <a16:creationId xmlns:a16="http://schemas.microsoft.com/office/drawing/2014/main" id="{00000000-0008-0000-0000-000019000000}"/>
            </a:ext>
          </a:extLst>
        </xdr:cNvPr>
        <xdr:cNvPicPr preferRelativeResize="0"/>
      </xdr:nvPicPr>
      <xdr:blipFill rotWithShape="1">
        <a:blip xmlns:r="http://schemas.openxmlformats.org/officeDocument/2006/relationships" r:embed="rId1" cstate="print"/>
        <a:srcRect t="21004" r="3225" b="21431"/>
        <a:stretch/>
      </xdr:blipFill>
      <xdr:spPr>
        <a:xfrm>
          <a:off x="403779" y="91109"/>
          <a:ext cx="3696112" cy="687457"/>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7"/>
  <sheetViews>
    <sheetView tabSelected="1" zoomScale="115" zoomScaleNormal="115" workbookViewId="0">
      <selection activeCell="T20" sqref="T20"/>
    </sheetView>
  </sheetViews>
  <sheetFormatPr baseColWidth="10" defaultColWidth="12.6640625" defaultRowHeight="15" customHeight="1" x14ac:dyDescent="0.15"/>
  <cols>
    <col min="1" max="1" width="8" customWidth="1"/>
    <col min="2" max="2" width="3.83203125" customWidth="1"/>
    <col min="3" max="3" width="28.33203125" customWidth="1"/>
    <col min="4" max="6" width="18.5" customWidth="1"/>
    <col min="7" max="7" width="16.1640625" customWidth="1"/>
    <col min="8" max="9" width="4.6640625" customWidth="1"/>
    <col min="10" max="10" width="9.1640625" customWidth="1"/>
    <col min="11" max="11" width="8" hidden="1" customWidth="1"/>
    <col min="12" max="12" width="19.1640625" hidden="1" customWidth="1"/>
    <col min="13" max="13" width="17" hidden="1" customWidth="1"/>
    <col min="14" max="14" width="27" hidden="1" customWidth="1"/>
    <col min="15" max="15" width="46.6640625" hidden="1" customWidth="1"/>
    <col min="16" max="16" width="24.5" hidden="1" customWidth="1"/>
    <col min="17" max="17" width="26" hidden="1" customWidth="1"/>
    <col min="18" max="18" width="8" customWidth="1"/>
    <col min="19" max="21" width="12.6640625" customWidth="1"/>
  </cols>
  <sheetData>
    <row r="1" spans="1:17" x14ac:dyDescent="0.2">
      <c r="A1" s="1"/>
      <c r="B1" s="1"/>
      <c r="C1" s="1"/>
      <c r="D1" s="1"/>
      <c r="E1" s="1"/>
      <c r="F1" s="1"/>
      <c r="G1" s="1"/>
      <c r="H1" s="1"/>
      <c r="I1" s="1"/>
      <c r="J1" s="1"/>
      <c r="K1" s="1"/>
      <c r="L1" s="1"/>
      <c r="M1" s="2"/>
      <c r="N1" s="1"/>
      <c r="O1" s="1"/>
      <c r="P1" s="1"/>
      <c r="Q1" s="1"/>
    </row>
    <row r="2" spans="1:17" ht="21" customHeight="1" x14ac:dyDescent="0.2">
      <c r="A2" s="1"/>
      <c r="B2" s="1"/>
      <c r="C2" s="1"/>
      <c r="D2" s="1"/>
      <c r="E2" s="115" t="s">
        <v>0</v>
      </c>
      <c r="F2" s="107"/>
      <c r="G2" s="107"/>
      <c r="H2" s="107"/>
      <c r="I2" s="107"/>
      <c r="J2" s="108"/>
      <c r="K2" s="1"/>
      <c r="L2" s="1"/>
      <c r="M2" s="2"/>
      <c r="N2" s="1"/>
      <c r="O2" s="1"/>
      <c r="P2" s="1"/>
      <c r="Q2" s="1"/>
    </row>
    <row r="3" spans="1:17" ht="15" customHeight="1" x14ac:dyDescent="0.2">
      <c r="A3" s="1"/>
      <c r="B3" s="1"/>
      <c r="C3" s="1"/>
      <c r="D3" s="1"/>
      <c r="E3" s="109"/>
      <c r="F3" s="110"/>
      <c r="G3" s="110"/>
      <c r="H3" s="110"/>
      <c r="I3" s="110"/>
      <c r="J3" s="111"/>
      <c r="K3" s="1"/>
      <c r="L3" s="1"/>
      <c r="M3" s="2"/>
      <c r="N3" s="1"/>
      <c r="O3" s="1"/>
      <c r="P3" s="1"/>
      <c r="Q3" s="1"/>
    </row>
    <row r="4" spans="1:17" x14ac:dyDescent="0.2">
      <c r="A4" s="1"/>
      <c r="B4" s="1"/>
      <c r="C4" s="1"/>
      <c r="D4" s="1"/>
      <c r="E4" s="116"/>
      <c r="F4" s="117"/>
      <c r="G4" s="117"/>
      <c r="H4" s="117"/>
      <c r="I4" s="117"/>
      <c r="J4" s="118"/>
      <c r="K4" s="1"/>
      <c r="L4" s="1"/>
      <c r="M4" s="2"/>
      <c r="N4" s="1"/>
      <c r="O4" s="1"/>
      <c r="P4" s="1"/>
      <c r="Q4" s="1"/>
    </row>
    <row r="5" spans="1:17" ht="15" customHeight="1" x14ac:dyDescent="0.25">
      <c r="A5" s="1"/>
      <c r="B5" s="3"/>
      <c r="C5" s="4"/>
      <c r="D5" s="5"/>
      <c r="E5" s="5"/>
      <c r="F5" s="5"/>
      <c r="G5" s="5"/>
      <c r="H5" s="5"/>
      <c r="I5" s="5"/>
      <c r="J5" s="6"/>
      <c r="K5" s="1"/>
      <c r="L5" s="7" t="s">
        <v>1</v>
      </c>
      <c r="M5" s="8" t="s">
        <v>2</v>
      </c>
      <c r="N5" s="8" t="s">
        <v>3</v>
      </c>
      <c r="O5" s="1"/>
      <c r="P5" s="1"/>
      <c r="Q5" s="1"/>
    </row>
    <row r="6" spans="1:17" ht="16" x14ac:dyDescent="0.2">
      <c r="A6" s="1"/>
      <c r="B6" s="9"/>
      <c r="C6" s="67" t="s">
        <v>4</v>
      </c>
      <c r="D6" s="86">
        <v>1000</v>
      </c>
      <c r="E6" s="87" t="s">
        <v>5</v>
      </c>
      <c r="F6" s="68"/>
      <c r="G6" s="69"/>
      <c r="H6" s="70"/>
      <c r="I6" s="70"/>
      <c r="J6" s="71"/>
      <c r="K6" s="1"/>
      <c r="L6" s="11" t="s">
        <v>6</v>
      </c>
      <c r="M6" s="12">
        <v>601</v>
      </c>
      <c r="N6" s="11">
        <v>1</v>
      </c>
      <c r="O6" s="1"/>
      <c r="P6" s="1"/>
      <c r="Q6" s="1"/>
    </row>
    <row r="7" spans="1:17" ht="17" x14ac:dyDescent="0.2">
      <c r="A7" s="1"/>
      <c r="B7" s="9"/>
      <c r="C7" s="72" t="s">
        <v>7</v>
      </c>
      <c r="D7" s="73" t="s">
        <v>6</v>
      </c>
      <c r="E7" s="88" t="s">
        <v>8</v>
      </c>
      <c r="F7" s="68"/>
      <c r="G7" s="69"/>
      <c r="H7" s="70"/>
      <c r="I7" s="70"/>
      <c r="J7" s="71"/>
      <c r="K7" s="1"/>
      <c r="L7" s="13" t="s">
        <v>9</v>
      </c>
      <c r="M7" s="14">
        <v>237</v>
      </c>
      <c r="N7" s="13">
        <v>2</v>
      </c>
      <c r="O7" s="1"/>
      <c r="P7" s="1"/>
      <c r="Q7" s="1"/>
    </row>
    <row r="8" spans="1:17" ht="27.75" customHeight="1" x14ac:dyDescent="0.2">
      <c r="A8" s="1"/>
      <c r="B8" s="9"/>
      <c r="C8" s="74" t="s">
        <v>10</v>
      </c>
      <c r="D8" s="75">
        <f>VLOOKUP(D7,L6:M14, 2,FALSE)</f>
        <v>601</v>
      </c>
      <c r="E8" s="89" t="s">
        <v>11</v>
      </c>
      <c r="F8" s="68"/>
      <c r="G8" s="69"/>
      <c r="H8" s="70"/>
      <c r="I8" s="70"/>
      <c r="J8" s="71"/>
      <c r="K8" s="1"/>
      <c r="L8" s="11" t="s">
        <v>12</v>
      </c>
      <c r="M8" s="12">
        <v>1447</v>
      </c>
      <c r="N8" s="11">
        <v>2</v>
      </c>
      <c r="O8" s="1"/>
      <c r="P8" s="1"/>
      <c r="Q8" s="1"/>
    </row>
    <row r="9" spans="1:17" ht="14.25" customHeight="1" x14ac:dyDescent="0.2">
      <c r="A9" s="1"/>
      <c r="B9" s="9"/>
      <c r="C9" s="76"/>
      <c r="D9" s="77"/>
      <c r="E9" s="68"/>
      <c r="F9" s="68"/>
      <c r="G9" s="69"/>
      <c r="H9" s="70"/>
      <c r="I9" s="70"/>
      <c r="J9" s="71"/>
      <c r="K9" s="1"/>
      <c r="L9" s="13" t="s">
        <v>13</v>
      </c>
      <c r="M9" s="14">
        <v>65</v>
      </c>
      <c r="N9" s="13">
        <v>2</v>
      </c>
      <c r="O9" s="1"/>
      <c r="P9" s="1"/>
      <c r="Q9" s="1"/>
    </row>
    <row r="10" spans="1:17" ht="17" x14ac:dyDescent="0.2">
      <c r="A10" s="1"/>
      <c r="B10" s="9"/>
      <c r="C10" s="67" t="s">
        <v>14</v>
      </c>
      <c r="D10" s="78" t="s">
        <v>109</v>
      </c>
      <c r="E10" s="78" t="s">
        <v>106</v>
      </c>
      <c r="F10" s="78" t="s">
        <v>110</v>
      </c>
      <c r="G10" s="70"/>
      <c r="H10" s="70"/>
      <c r="I10" s="70"/>
      <c r="J10" s="71"/>
      <c r="K10" s="1"/>
      <c r="L10" s="11" t="s">
        <v>97</v>
      </c>
      <c r="M10" s="12">
        <v>343</v>
      </c>
      <c r="N10" s="11">
        <v>2</v>
      </c>
      <c r="O10" s="1"/>
      <c r="P10" s="1"/>
      <c r="Q10" s="1"/>
    </row>
    <row r="11" spans="1:17" ht="16" x14ac:dyDescent="0.2">
      <c r="A11" s="1"/>
      <c r="B11" s="9"/>
      <c r="C11" s="72" t="s">
        <v>15</v>
      </c>
      <c r="D11" s="79">
        <f>VLOOKUP(D10,$N$20:$Q$38, 3, FALSE)</f>
        <v>600</v>
      </c>
      <c r="E11" s="79">
        <f>VLOOKUP(E10,$N$20:$Q$38, 3, FALSE)</f>
        <v>1500</v>
      </c>
      <c r="F11" s="79">
        <f>VLOOKUP(F10,$N$20:$Q$38, 3, FALSE)</f>
        <v>2000</v>
      </c>
      <c r="G11" s="70"/>
      <c r="H11" s="70"/>
      <c r="I11" s="70"/>
      <c r="J11" s="71"/>
      <c r="K11" s="1"/>
      <c r="L11" s="13" t="s">
        <v>16</v>
      </c>
      <c r="M11" s="14">
        <v>27296</v>
      </c>
      <c r="N11" s="13">
        <v>2</v>
      </c>
      <c r="O11" s="1"/>
      <c r="P11" s="1"/>
      <c r="Q11" s="1"/>
    </row>
    <row r="12" spans="1:17" ht="16" x14ac:dyDescent="0.2">
      <c r="A12" s="1"/>
      <c r="B12" s="9"/>
      <c r="C12" s="74" t="s">
        <v>17</v>
      </c>
      <c r="D12" s="79">
        <f>VLOOKUP(D10,$N$20:$Q$38, 4, FALSE)</f>
        <v>1200</v>
      </c>
      <c r="E12" s="79">
        <f>VLOOKUP(E10,$N$20:$Q$38, 4, FALSE)</f>
        <v>3000</v>
      </c>
      <c r="F12" s="79">
        <f>VLOOKUP(F10,$N$20:$Q$38, 4, FALSE)</f>
        <v>4000</v>
      </c>
      <c r="G12" s="70"/>
      <c r="H12" s="70"/>
      <c r="I12" s="70"/>
      <c r="J12" s="71"/>
      <c r="K12" s="1"/>
      <c r="L12" s="11" t="s">
        <v>101</v>
      </c>
      <c r="M12" s="12">
        <v>29</v>
      </c>
      <c r="N12" s="11">
        <v>2</v>
      </c>
      <c r="O12" s="1"/>
      <c r="P12" s="1"/>
      <c r="Q12" s="1"/>
    </row>
    <row r="13" spans="1:17" ht="51" x14ac:dyDescent="0.2">
      <c r="A13" s="1"/>
      <c r="B13" s="9"/>
      <c r="C13" s="80" t="s">
        <v>18</v>
      </c>
      <c r="D13" s="81" t="str">
        <f>VLOOKUP(D10,$N$20:$Q$38, 2,FALSE)</f>
        <v>2 x 36bp; 2 x 50bp; 2 x 100bp; 2 x 150bp; 2 x 250bp</v>
      </c>
      <c r="E13" s="81" t="str">
        <f>VLOOKUP(E10,$N$20:$Q$38, 2,FALSE)</f>
        <v>1 x 36bp; 2 x 50bp; 2 x 100bp; 2 x 125bp</v>
      </c>
      <c r="F13" s="81" t="str">
        <f>VLOOKUP(F10,$N$20:$Q$38, 2,FALSE)</f>
        <v>1 x 36bp; 2 x 50bp; 2 x 100bp; 2 x 125bp</v>
      </c>
      <c r="G13" s="70"/>
      <c r="H13" s="70"/>
      <c r="I13" s="70"/>
      <c r="J13" s="71"/>
      <c r="K13" s="1"/>
      <c r="L13" s="66" t="s">
        <v>19</v>
      </c>
      <c r="M13" s="14">
        <v>102</v>
      </c>
      <c r="N13" s="13">
        <v>2</v>
      </c>
      <c r="O13" s="1"/>
      <c r="P13" s="1"/>
      <c r="Q13" s="1"/>
    </row>
    <row r="14" spans="1:17" ht="16" x14ac:dyDescent="0.2">
      <c r="A14" s="1"/>
      <c r="B14" s="9"/>
      <c r="C14" s="76"/>
      <c r="D14" s="82"/>
      <c r="E14" s="69"/>
      <c r="F14" s="69"/>
      <c r="G14" s="69"/>
      <c r="H14" s="70"/>
      <c r="I14" s="70"/>
      <c r="J14" s="71"/>
      <c r="K14" s="1"/>
      <c r="L14" s="11" t="s">
        <v>20</v>
      </c>
      <c r="M14" s="65" t="s">
        <v>88</v>
      </c>
      <c r="N14" s="15" t="s">
        <v>21</v>
      </c>
      <c r="O14" s="1"/>
      <c r="P14" s="1"/>
      <c r="Q14" s="1"/>
    </row>
    <row r="15" spans="1:17" ht="16" x14ac:dyDescent="0.2">
      <c r="A15" s="1"/>
      <c r="B15" s="9"/>
      <c r="C15" s="72" t="s">
        <v>94</v>
      </c>
      <c r="D15" s="119">
        <f>D8*D6*2</f>
        <v>1202000</v>
      </c>
      <c r="E15" s="120"/>
      <c r="F15" s="121"/>
      <c r="G15" s="72" t="s">
        <v>22</v>
      </c>
      <c r="H15" s="70"/>
      <c r="I15" s="70"/>
      <c r="J15" s="71"/>
      <c r="K15" s="1"/>
      <c r="L15" s="1"/>
      <c r="M15" s="2"/>
      <c r="N15" s="1"/>
      <c r="O15" s="1"/>
      <c r="P15" s="1"/>
      <c r="Q15" s="1"/>
    </row>
    <row r="16" spans="1:17" ht="16" x14ac:dyDescent="0.2">
      <c r="A16" s="1"/>
      <c r="B16" s="9"/>
      <c r="C16" s="74" t="s">
        <v>23</v>
      </c>
      <c r="D16" s="83">
        <f>ROUNDDOWN(D12*1000000/$D$15, 0)</f>
        <v>998</v>
      </c>
      <c r="E16" s="83">
        <f t="shared" ref="E16:F16" si="0">ROUNDDOWN(E12*1000000/$D$15, 0)</f>
        <v>2495</v>
      </c>
      <c r="F16" s="83">
        <f t="shared" si="0"/>
        <v>3327</v>
      </c>
      <c r="G16" s="74" t="s">
        <v>24</v>
      </c>
      <c r="H16" s="70"/>
      <c r="I16" s="70"/>
      <c r="J16" s="71"/>
      <c r="K16" s="1"/>
      <c r="L16" s="1"/>
      <c r="M16" s="1"/>
      <c r="N16" s="1"/>
      <c r="O16" s="1"/>
      <c r="P16" s="1"/>
      <c r="Q16" s="1"/>
    </row>
    <row r="17" spans="1:17" ht="31.5" customHeight="1" thickBot="1" x14ac:dyDescent="0.25">
      <c r="A17" s="1"/>
      <c r="B17" s="16"/>
      <c r="C17" s="126" t="s">
        <v>90</v>
      </c>
      <c r="D17" s="126"/>
      <c r="E17" s="126"/>
      <c r="F17" s="126"/>
      <c r="G17" s="84"/>
      <c r="H17" s="84"/>
      <c r="I17" s="84"/>
      <c r="J17" s="85"/>
      <c r="K17" s="1"/>
      <c r="L17" s="1"/>
      <c r="M17" s="2"/>
      <c r="N17" s="1"/>
      <c r="O17" s="1"/>
      <c r="P17" s="1"/>
      <c r="Q17" s="1"/>
    </row>
    <row r="18" spans="1:17" ht="13.5" customHeight="1" thickBot="1" x14ac:dyDescent="0.3">
      <c r="A18" s="1"/>
      <c r="B18" s="1"/>
      <c r="C18" s="19"/>
      <c r="D18" s="1"/>
      <c r="E18" s="1"/>
      <c r="F18" s="1"/>
      <c r="G18" s="1"/>
      <c r="H18" s="1"/>
      <c r="I18" s="1"/>
      <c r="J18" s="1"/>
      <c r="K18" s="1"/>
      <c r="L18" s="1"/>
      <c r="M18" s="1"/>
      <c r="N18" s="1"/>
      <c r="O18" s="1"/>
      <c r="P18" s="1"/>
      <c r="Q18" s="1"/>
    </row>
    <row r="19" spans="1:17" ht="19" x14ac:dyDescent="0.25">
      <c r="A19" s="1"/>
      <c r="B19" s="3"/>
      <c r="C19" s="5"/>
      <c r="D19" s="5"/>
      <c r="E19" s="5"/>
      <c r="F19" s="5"/>
      <c r="G19" s="5"/>
      <c r="H19" s="5"/>
      <c r="I19" s="5"/>
      <c r="J19" s="6"/>
      <c r="K19" s="1"/>
      <c r="L19" s="20" t="s">
        <v>25</v>
      </c>
      <c r="M19" s="21" t="s">
        <v>26</v>
      </c>
      <c r="N19" s="21" t="s">
        <v>27</v>
      </c>
      <c r="O19" s="21" t="s">
        <v>108</v>
      </c>
      <c r="P19" s="22" t="s">
        <v>29</v>
      </c>
      <c r="Q19" s="23" t="s">
        <v>30</v>
      </c>
    </row>
    <row r="20" spans="1:17" ht="16" x14ac:dyDescent="0.2">
      <c r="A20" s="1"/>
      <c r="B20" s="9"/>
      <c r="C20" s="24" t="s">
        <v>31</v>
      </c>
      <c r="D20" s="25"/>
      <c r="E20" s="25"/>
      <c r="F20" s="25"/>
      <c r="G20" s="25"/>
      <c r="H20" s="25"/>
      <c r="I20" s="25"/>
      <c r="J20" s="10"/>
      <c r="K20" s="1"/>
      <c r="L20" s="26" t="s">
        <v>32</v>
      </c>
      <c r="M20" s="27" t="s">
        <v>33</v>
      </c>
      <c r="N20" s="27" t="str">
        <f t="shared" ref="N20:N35" si="1">CONCATENATE(L20," ",M20)</f>
        <v>iSeq i1</v>
      </c>
      <c r="O20" s="28" t="s">
        <v>34</v>
      </c>
      <c r="P20" s="29">
        <v>4</v>
      </c>
      <c r="Q20" s="30">
        <v>8</v>
      </c>
    </row>
    <row r="21" spans="1:17" ht="15.75" customHeight="1" x14ac:dyDescent="0.2">
      <c r="A21" s="1"/>
      <c r="B21" s="9"/>
      <c r="C21" s="1" t="s">
        <v>35</v>
      </c>
      <c r="D21" s="64" t="s">
        <v>85</v>
      </c>
      <c r="E21" s="1"/>
      <c r="F21" s="1"/>
      <c r="G21" s="1"/>
      <c r="H21" s="1"/>
      <c r="I21" s="1"/>
      <c r="J21" s="10"/>
      <c r="K21" s="1"/>
      <c r="L21" s="31" t="s">
        <v>36</v>
      </c>
      <c r="M21" s="32" t="s">
        <v>37</v>
      </c>
      <c r="N21" s="32" t="str">
        <f t="shared" si="1"/>
        <v>miniSeq Mid-Output</v>
      </c>
      <c r="O21" s="33" t="s">
        <v>38</v>
      </c>
      <c r="P21" s="34">
        <v>8</v>
      </c>
      <c r="Q21" s="35">
        <v>16</v>
      </c>
    </row>
    <row r="22" spans="1:17" ht="15.75" customHeight="1" x14ac:dyDescent="0.2">
      <c r="A22" s="1"/>
      <c r="B22" s="9"/>
      <c r="C22" s="1" t="s">
        <v>39</v>
      </c>
      <c r="D22" s="64" t="s">
        <v>40</v>
      </c>
      <c r="E22" s="1"/>
      <c r="F22" s="1"/>
      <c r="G22" s="1"/>
      <c r="H22" s="1"/>
      <c r="I22" s="1"/>
      <c r="J22" s="10"/>
      <c r="K22" s="1"/>
      <c r="L22" s="36" t="s">
        <v>36</v>
      </c>
      <c r="M22" s="37" t="s">
        <v>41</v>
      </c>
      <c r="N22" s="37" t="str">
        <f t="shared" si="1"/>
        <v>miniSeq High-Output</v>
      </c>
      <c r="O22" s="38" t="s">
        <v>42</v>
      </c>
      <c r="P22" s="39">
        <v>25</v>
      </c>
      <c r="Q22" s="40">
        <v>50</v>
      </c>
    </row>
    <row r="23" spans="1:17" ht="15.75" customHeight="1" x14ac:dyDescent="0.2">
      <c r="A23" s="1"/>
      <c r="B23" s="9"/>
      <c r="C23" s="64" t="s">
        <v>86</v>
      </c>
      <c r="D23" s="1"/>
      <c r="E23" s="1"/>
      <c r="F23" s="1"/>
      <c r="G23" s="1"/>
      <c r="H23" s="1"/>
      <c r="I23" s="1"/>
      <c r="J23" s="10"/>
      <c r="K23" s="1"/>
      <c r="L23" s="41" t="s">
        <v>43</v>
      </c>
      <c r="M23" s="42" t="s">
        <v>44</v>
      </c>
      <c r="N23" s="42" t="str">
        <f t="shared" si="1"/>
        <v>MiSeq V2</v>
      </c>
      <c r="O23" s="42" t="s">
        <v>45</v>
      </c>
      <c r="P23" s="43">
        <v>15</v>
      </c>
      <c r="Q23" s="44">
        <v>30</v>
      </c>
    </row>
    <row r="24" spans="1:17" ht="15.75" customHeight="1" x14ac:dyDescent="0.2">
      <c r="A24" s="1"/>
      <c r="B24" s="9"/>
      <c r="C24" s="1"/>
      <c r="D24" s="1"/>
      <c r="E24" s="1"/>
      <c r="F24" s="1"/>
      <c r="G24" s="1"/>
      <c r="H24" s="1"/>
      <c r="I24" s="1"/>
      <c r="J24" s="10"/>
      <c r="K24" s="1"/>
      <c r="L24" s="45" t="s">
        <v>43</v>
      </c>
      <c r="M24" s="11" t="s">
        <v>46</v>
      </c>
      <c r="N24" s="11" t="str">
        <f t="shared" si="1"/>
        <v>MiSeq V3</v>
      </c>
      <c r="O24" s="11" t="s">
        <v>47</v>
      </c>
      <c r="P24" s="12">
        <v>25</v>
      </c>
      <c r="Q24" s="46">
        <v>50</v>
      </c>
    </row>
    <row r="25" spans="1:17" ht="15.75" customHeight="1" x14ac:dyDescent="0.2">
      <c r="A25" s="1"/>
      <c r="B25" s="9"/>
      <c r="C25" s="24" t="s">
        <v>48</v>
      </c>
      <c r="D25" s="25"/>
      <c r="E25" s="25"/>
      <c r="F25" s="25"/>
      <c r="G25" s="25"/>
      <c r="H25" s="25"/>
      <c r="I25" s="25"/>
      <c r="J25" s="10"/>
      <c r="K25" s="1"/>
      <c r="L25" s="45" t="s">
        <v>43</v>
      </c>
      <c r="M25" s="11" t="s">
        <v>49</v>
      </c>
      <c r="N25" s="11" t="str">
        <f t="shared" si="1"/>
        <v>MiSeq V2 Micro</v>
      </c>
      <c r="O25" s="11" t="s">
        <v>38</v>
      </c>
      <c r="P25" s="12">
        <v>4</v>
      </c>
      <c r="Q25" s="46">
        <v>8</v>
      </c>
    </row>
    <row r="26" spans="1:17" ht="15.75" customHeight="1" x14ac:dyDescent="0.2">
      <c r="A26" s="1"/>
      <c r="B26" s="9"/>
      <c r="C26" s="122" t="s">
        <v>50</v>
      </c>
      <c r="D26" s="123"/>
      <c r="E26" s="123"/>
      <c r="F26" s="123"/>
      <c r="G26" s="123"/>
      <c r="H26" s="123"/>
      <c r="I26" s="123"/>
      <c r="J26" s="124"/>
      <c r="K26" s="1"/>
      <c r="L26" s="45" t="s">
        <v>43</v>
      </c>
      <c r="M26" s="11" t="s">
        <v>51</v>
      </c>
      <c r="N26" s="11" t="str">
        <f t="shared" si="1"/>
        <v>MiSeq V2 Nano</v>
      </c>
      <c r="O26" s="11" t="s">
        <v>52</v>
      </c>
      <c r="P26" s="12">
        <v>1</v>
      </c>
      <c r="Q26" s="46">
        <v>2</v>
      </c>
    </row>
    <row r="27" spans="1:17" ht="15.75" customHeight="1" x14ac:dyDescent="0.2">
      <c r="A27" s="1"/>
      <c r="B27" s="9"/>
      <c r="C27" s="47" t="s">
        <v>93</v>
      </c>
      <c r="D27" s="48"/>
      <c r="E27" s="48"/>
      <c r="F27" s="48"/>
      <c r="G27" s="48"/>
      <c r="H27" s="48"/>
      <c r="I27" s="48"/>
      <c r="J27" s="49"/>
      <c r="K27" s="1"/>
      <c r="L27" s="31" t="s">
        <v>53</v>
      </c>
      <c r="M27" s="32" t="s">
        <v>54</v>
      </c>
      <c r="N27" s="32" t="str">
        <f t="shared" si="1"/>
        <v>NextSeq 550 Mid Output</v>
      </c>
      <c r="O27" s="32" t="s">
        <v>55</v>
      </c>
      <c r="P27" s="34">
        <v>130</v>
      </c>
      <c r="Q27" s="50">
        <v>260</v>
      </c>
    </row>
    <row r="28" spans="1:17" ht="15.75" customHeight="1" thickBot="1" x14ac:dyDescent="0.25">
      <c r="A28" s="1"/>
      <c r="B28" s="9"/>
      <c r="C28" s="122"/>
      <c r="D28" s="123"/>
      <c r="E28" s="123"/>
      <c r="F28" s="123"/>
      <c r="G28" s="123"/>
      <c r="H28" s="123"/>
      <c r="I28" s="123"/>
      <c r="J28" s="124"/>
      <c r="K28" s="1"/>
      <c r="L28" s="51" t="s">
        <v>53</v>
      </c>
      <c r="M28" s="13" t="s">
        <v>56</v>
      </c>
      <c r="N28" s="13" t="str">
        <f t="shared" si="1"/>
        <v>NextSeq 550 High Output</v>
      </c>
      <c r="O28" s="13" t="s">
        <v>57</v>
      </c>
      <c r="P28" s="14">
        <v>400</v>
      </c>
      <c r="Q28" s="52">
        <v>800</v>
      </c>
    </row>
    <row r="29" spans="1:17" s="95" customFormat="1" ht="15.75" customHeight="1" thickBot="1" x14ac:dyDescent="0.25">
      <c r="A29" s="90"/>
      <c r="B29" s="9"/>
      <c r="C29" s="97"/>
      <c r="D29" s="94"/>
      <c r="E29" s="94"/>
      <c r="F29" s="94"/>
      <c r="G29" s="94"/>
      <c r="H29" s="94"/>
      <c r="I29" s="94"/>
      <c r="J29" s="96"/>
      <c r="K29" s="90"/>
      <c r="L29" s="41" t="s">
        <v>59</v>
      </c>
      <c r="M29" s="42" t="s">
        <v>98</v>
      </c>
      <c r="N29" s="42" t="str">
        <f t="shared" ref="N29" si="2">CONCATENATE(L29," ",M29)</f>
        <v xml:space="preserve">NextSeq 1000/2000 P1 reagents </v>
      </c>
      <c r="O29" s="42" t="s">
        <v>80</v>
      </c>
      <c r="P29" s="43">
        <v>100</v>
      </c>
      <c r="Q29" s="44">
        <f>P29*2</f>
        <v>200</v>
      </c>
    </row>
    <row r="30" spans="1:17" ht="15.75" customHeight="1" thickBot="1" x14ac:dyDescent="0.25">
      <c r="A30" s="1"/>
      <c r="B30" s="9"/>
      <c r="C30" s="24" t="s">
        <v>58</v>
      </c>
      <c r="D30" s="25"/>
      <c r="E30" s="25"/>
      <c r="F30" s="25"/>
      <c r="G30" s="25"/>
      <c r="H30" s="25"/>
      <c r="I30" s="25"/>
      <c r="J30" s="10"/>
      <c r="K30" s="1"/>
      <c r="L30" s="41" t="s">
        <v>59</v>
      </c>
      <c r="M30" s="42" t="s">
        <v>60</v>
      </c>
      <c r="N30" s="42" t="str">
        <f t="shared" si="1"/>
        <v xml:space="preserve">NextSeq 1000/2000 P2 reagents </v>
      </c>
      <c r="O30" s="42" t="s">
        <v>61</v>
      </c>
      <c r="P30" s="43">
        <v>400</v>
      </c>
      <c r="Q30" s="44">
        <f t="shared" ref="Q30:Q31" si="3">P30*2</f>
        <v>800</v>
      </c>
    </row>
    <row r="31" spans="1:17" ht="15.75" customHeight="1" thickBot="1" x14ac:dyDescent="0.25">
      <c r="A31" s="1"/>
      <c r="B31" s="9"/>
      <c r="C31" s="64" t="s">
        <v>84</v>
      </c>
      <c r="D31" s="1"/>
      <c r="E31" s="1"/>
      <c r="F31" s="1"/>
      <c r="G31" s="1"/>
      <c r="H31" s="1"/>
      <c r="I31" s="1"/>
      <c r="J31" s="10"/>
      <c r="K31" s="1"/>
      <c r="L31" s="53" t="s">
        <v>62</v>
      </c>
      <c r="M31" s="54" t="s">
        <v>63</v>
      </c>
      <c r="N31" s="54" t="str">
        <f t="shared" si="1"/>
        <v xml:space="preserve">NextSeq 2000 P3 reagents </v>
      </c>
      <c r="O31" s="54" t="s">
        <v>100</v>
      </c>
      <c r="P31" s="55">
        <v>1200</v>
      </c>
      <c r="Q31" s="44">
        <f t="shared" si="3"/>
        <v>2400</v>
      </c>
    </row>
    <row r="32" spans="1:17" ht="15.75" customHeight="1" x14ac:dyDescent="0.2">
      <c r="A32" s="1"/>
      <c r="B32" s="9"/>
      <c r="C32" s="64" t="s">
        <v>89</v>
      </c>
      <c r="D32" s="1"/>
      <c r="E32" s="1"/>
      <c r="F32" s="1"/>
      <c r="G32" s="1"/>
      <c r="H32" s="1"/>
      <c r="I32" s="1"/>
      <c r="J32" s="10"/>
      <c r="K32" s="1"/>
      <c r="L32" s="31" t="s">
        <v>64</v>
      </c>
      <c r="M32" s="32" t="s">
        <v>65</v>
      </c>
      <c r="N32" s="32" t="str">
        <f t="shared" si="1"/>
        <v>NovaSeq 6000 SP</v>
      </c>
      <c r="O32" s="32" t="s">
        <v>66</v>
      </c>
      <c r="P32" s="34">
        <v>800</v>
      </c>
      <c r="Q32" s="50">
        <v>1600</v>
      </c>
    </row>
    <row r="33" spans="1:17" ht="15.75" customHeight="1" x14ac:dyDescent="0.2">
      <c r="A33" s="1"/>
      <c r="B33" s="9"/>
      <c r="C33" s="1" t="s">
        <v>67</v>
      </c>
      <c r="D33" s="1"/>
      <c r="E33" s="1"/>
      <c r="F33" s="1"/>
      <c r="G33" s="1"/>
      <c r="H33" s="1"/>
      <c r="I33" s="1"/>
      <c r="J33" s="10"/>
      <c r="K33" s="1"/>
      <c r="L33" s="51" t="s">
        <v>64</v>
      </c>
      <c r="M33" s="13" t="s">
        <v>68</v>
      </c>
      <c r="N33" s="13" t="str">
        <f t="shared" si="1"/>
        <v>NovaSeq 6000 S1</v>
      </c>
      <c r="O33" s="13" t="s">
        <v>61</v>
      </c>
      <c r="P33" s="14">
        <v>1600</v>
      </c>
      <c r="Q33" s="52">
        <v>3200</v>
      </c>
    </row>
    <row r="34" spans="1:17" ht="15.75" customHeight="1" x14ac:dyDescent="0.2">
      <c r="A34" s="1"/>
      <c r="B34" s="9"/>
      <c r="C34" s="64" t="s">
        <v>69</v>
      </c>
      <c r="D34" s="1"/>
      <c r="E34" s="1"/>
      <c r="F34" s="1"/>
      <c r="G34" s="1"/>
      <c r="H34" s="1"/>
      <c r="I34" s="1"/>
      <c r="J34" s="10"/>
      <c r="K34" s="1"/>
      <c r="L34" s="51" t="s">
        <v>64</v>
      </c>
      <c r="M34" s="13" t="s">
        <v>70</v>
      </c>
      <c r="N34" s="13" t="str">
        <f t="shared" si="1"/>
        <v>NovaSeq 6000 S2</v>
      </c>
      <c r="O34" s="13" t="s">
        <v>61</v>
      </c>
      <c r="P34" s="14">
        <v>4100</v>
      </c>
      <c r="Q34" s="52">
        <v>8200</v>
      </c>
    </row>
    <row r="35" spans="1:17" ht="15.75" customHeight="1" thickBot="1" x14ac:dyDescent="0.25">
      <c r="A35" s="1"/>
      <c r="B35" s="9"/>
      <c r="C35" s="1"/>
      <c r="D35" s="1"/>
      <c r="E35" s="1"/>
      <c r="F35" s="1"/>
      <c r="G35" s="1"/>
      <c r="H35" s="1"/>
      <c r="I35" s="1"/>
      <c r="J35" s="10"/>
      <c r="K35" s="1"/>
      <c r="L35" s="36" t="s">
        <v>64</v>
      </c>
      <c r="M35" s="37" t="s">
        <v>71</v>
      </c>
      <c r="N35" s="37" t="str">
        <f t="shared" si="1"/>
        <v>NovaSeq 6000 S4</v>
      </c>
      <c r="O35" s="37" t="s">
        <v>99</v>
      </c>
      <c r="P35" s="39">
        <v>10000</v>
      </c>
      <c r="Q35" s="57">
        <v>20000</v>
      </c>
    </row>
    <row r="36" spans="1:17" ht="15.75" customHeight="1" thickBot="1" x14ac:dyDescent="0.25">
      <c r="A36" s="1"/>
      <c r="B36" s="9"/>
      <c r="C36" s="24" t="s">
        <v>82</v>
      </c>
      <c r="D36" s="25"/>
      <c r="E36" s="25"/>
      <c r="F36" s="25"/>
      <c r="G36" s="25"/>
      <c r="H36" s="25"/>
      <c r="I36" s="25"/>
      <c r="J36" s="10"/>
      <c r="K36" s="1"/>
      <c r="L36" s="41" t="s">
        <v>103</v>
      </c>
      <c r="M36" s="42" t="s">
        <v>104</v>
      </c>
      <c r="N36" s="42" t="str">
        <f>CONCATENATE(L36," ",M36)</f>
        <v>HiSeq 2500 V4</v>
      </c>
      <c r="O36" s="42" t="s">
        <v>105</v>
      </c>
      <c r="P36" s="43">
        <v>2000</v>
      </c>
      <c r="Q36" s="44">
        <v>4000</v>
      </c>
    </row>
    <row r="37" spans="1:17" ht="15.75" customHeight="1" thickBot="1" x14ac:dyDescent="0.25">
      <c r="A37" s="1"/>
      <c r="B37" s="9"/>
      <c r="C37" s="1"/>
      <c r="D37" s="1"/>
      <c r="E37" s="1"/>
      <c r="F37" s="1"/>
      <c r="G37" s="1"/>
      <c r="H37" s="1"/>
      <c r="I37" s="1"/>
      <c r="J37" s="10"/>
      <c r="K37" s="1"/>
      <c r="L37" s="53" t="s">
        <v>103</v>
      </c>
      <c r="M37" s="54" t="s">
        <v>46</v>
      </c>
      <c r="N37" s="54" t="s">
        <v>106</v>
      </c>
      <c r="O37" s="42" t="s">
        <v>105</v>
      </c>
      <c r="P37" s="55">
        <v>1500</v>
      </c>
      <c r="Q37" s="44">
        <v>3000</v>
      </c>
    </row>
    <row r="38" spans="1:17" ht="15.75" customHeight="1" thickBot="1" x14ac:dyDescent="0.25">
      <c r="A38" s="1"/>
      <c r="B38" s="9"/>
      <c r="C38" s="1"/>
      <c r="D38" s="1"/>
      <c r="E38" s="1"/>
      <c r="F38" s="1"/>
      <c r="G38" s="1"/>
      <c r="H38" s="1"/>
      <c r="I38" s="1"/>
      <c r="J38" s="10"/>
      <c r="K38" s="1"/>
      <c r="L38" s="53" t="s">
        <v>103</v>
      </c>
      <c r="M38" s="54" t="s">
        <v>44</v>
      </c>
      <c r="N38" s="54" t="s">
        <v>109</v>
      </c>
      <c r="O38" s="42" t="s">
        <v>107</v>
      </c>
      <c r="P38" s="55">
        <v>600</v>
      </c>
      <c r="Q38" s="44">
        <v>1200</v>
      </c>
    </row>
    <row r="39" spans="1:17" ht="15.75" customHeight="1" x14ac:dyDescent="0.2">
      <c r="A39" s="1"/>
      <c r="B39" s="9"/>
      <c r="C39" s="1"/>
      <c r="D39" s="1"/>
      <c r="E39" s="1"/>
      <c r="F39" s="1"/>
      <c r="G39" s="1"/>
      <c r="H39" s="1"/>
      <c r="I39" s="1"/>
      <c r="J39" s="10"/>
      <c r="K39" s="1"/>
      <c r="L39" s="1"/>
      <c r="M39" s="2"/>
      <c r="N39" s="1"/>
      <c r="O39" s="1"/>
      <c r="P39" s="1"/>
      <c r="Q39" s="1"/>
    </row>
    <row r="40" spans="1:17" ht="15.75" customHeight="1" x14ac:dyDescent="0.2">
      <c r="A40" s="1"/>
      <c r="B40" s="9"/>
      <c r="C40" s="1"/>
      <c r="D40" s="1"/>
      <c r="E40" s="1"/>
      <c r="F40" s="1"/>
      <c r="G40" s="1"/>
      <c r="H40" s="1"/>
      <c r="I40" s="1"/>
      <c r="J40" s="10"/>
      <c r="K40" s="1"/>
      <c r="L40" s="1"/>
      <c r="M40" s="2"/>
      <c r="N40" s="1"/>
      <c r="O40" s="1"/>
      <c r="P40" s="1"/>
      <c r="Q40" s="1"/>
    </row>
    <row r="41" spans="1:17" ht="15.75" customHeight="1" x14ac:dyDescent="0.2">
      <c r="A41" s="1"/>
      <c r="B41" s="9"/>
      <c r="C41" s="1"/>
      <c r="D41" s="1"/>
      <c r="E41" s="1"/>
      <c r="F41" s="1"/>
      <c r="G41" s="1"/>
      <c r="H41" s="1"/>
      <c r="I41" s="1"/>
      <c r="J41" s="10"/>
      <c r="K41" s="1"/>
      <c r="L41" s="1"/>
      <c r="M41" s="2"/>
      <c r="N41" s="1"/>
      <c r="O41" s="1"/>
      <c r="P41" s="1"/>
      <c r="Q41" s="1"/>
    </row>
    <row r="42" spans="1:17" ht="15.75" customHeight="1" x14ac:dyDescent="0.2">
      <c r="A42" s="1"/>
      <c r="B42" s="9"/>
      <c r="C42" s="1"/>
      <c r="D42" s="1"/>
      <c r="E42" s="1"/>
      <c r="F42" s="1"/>
      <c r="G42" s="1"/>
      <c r="H42" s="1"/>
      <c r="I42" s="1"/>
      <c r="J42" s="10"/>
      <c r="K42" s="1"/>
      <c r="L42" s="1"/>
      <c r="M42" s="2"/>
      <c r="N42" s="1"/>
      <c r="O42" s="1"/>
      <c r="P42" s="1"/>
      <c r="Q42" s="1"/>
    </row>
    <row r="43" spans="1:17" ht="15.75" customHeight="1" x14ac:dyDescent="0.2">
      <c r="A43" s="1"/>
      <c r="B43" s="9"/>
      <c r="C43" s="1"/>
      <c r="D43" s="1"/>
      <c r="E43" s="1"/>
      <c r="F43" s="1"/>
      <c r="G43" s="1"/>
      <c r="H43" s="1"/>
      <c r="I43" s="1"/>
      <c r="J43" s="10"/>
      <c r="K43" s="1"/>
      <c r="L43" s="1"/>
      <c r="M43" s="2"/>
      <c r="N43" s="1"/>
      <c r="O43" s="1"/>
      <c r="P43" s="1"/>
      <c r="Q43" s="1"/>
    </row>
    <row r="44" spans="1:17" ht="15.75" customHeight="1" x14ac:dyDescent="0.2">
      <c r="A44" s="1"/>
      <c r="B44" s="9"/>
      <c r="C44" s="1"/>
      <c r="D44" s="1"/>
      <c r="E44" s="1"/>
      <c r="F44" s="1"/>
      <c r="G44" s="1"/>
      <c r="H44" s="1"/>
      <c r="I44" s="1"/>
      <c r="J44" s="10"/>
      <c r="K44" s="1"/>
      <c r="L44" s="1"/>
      <c r="M44" s="2"/>
      <c r="N44" s="1"/>
      <c r="O44" s="1"/>
      <c r="P44" s="1"/>
      <c r="Q44" s="1"/>
    </row>
    <row r="45" spans="1:17" ht="15.75" customHeight="1" x14ac:dyDescent="0.2">
      <c r="A45" s="1"/>
      <c r="B45" s="9"/>
      <c r="C45" s="1"/>
      <c r="D45" s="1"/>
      <c r="E45" s="1"/>
      <c r="F45" s="1"/>
      <c r="G45" s="1"/>
      <c r="H45" s="1"/>
      <c r="I45" s="1"/>
      <c r="J45" s="10"/>
      <c r="K45" s="1"/>
      <c r="L45" s="1"/>
      <c r="M45" s="2"/>
      <c r="N45" s="1"/>
      <c r="O45" s="1"/>
      <c r="P45" s="1"/>
      <c r="Q45" s="1"/>
    </row>
    <row r="46" spans="1:17" ht="15.75" customHeight="1" x14ac:dyDescent="0.2">
      <c r="A46" s="1"/>
      <c r="B46" s="9"/>
      <c r="C46" s="1"/>
      <c r="D46" s="1"/>
      <c r="E46" s="1"/>
      <c r="F46" s="1"/>
      <c r="G46" s="1"/>
      <c r="H46" s="1"/>
      <c r="I46" s="1"/>
      <c r="J46" s="10"/>
      <c r="K46" s="1"/>
      <c r="L46" s="1"/>
      <c r="M46" s="2"/>
      <c r="N46" s="1"/>
      <c r="O46" s="1"/>
      <c r="P46" s="1"/>
      <c r="Q46" s="1"/>
    </row>
    <row r="47" spans="1:17" ht="15.75" customHeight="1" x14ac:dyDescent="0.2">
      <c r="A47" s="1"/>
      <c r="B47" s="9"/>
      <c r="C47" s="1"/>
      <c r="D47" s="1"/>
      <c r="E47" s="1"/>
      <c r="F47" s="1"/>
      <c r="G47" s="1"/>
      <c r="H47" s="1"/>
      <c r="I47" s="1"/>
      <c r="J47" s="10"/>
      <c r="K47" s="1"/>
      <c r="L47" s="1"/>
      <c r="M47" s="2"/>
      <c r="N47" s="1"/>
      <c r="O47" s="1"/>
      <c r="P47" s="1"/>
      <c r="Q47" s="1"/>
    </row>
    <row r="48" spans="1:17" ht="15.75" customHeight="1" x14ac:dyDescent="0.2">
      <c r="A48" s="1"/>
      <c r="B48" s="9"/>
      <c r="C48" s="1"/>
      <c r="D48" s="1"/>
      <c r="E48" s="1"/>
      <c r="F48" s="1"/>
      <c r="G48" s="1"/>
      <c r="H48" s="1"/>
      <c r="I48" s="1"/>
      <c r="J48" s="10"/>
      <c r="K48" s="1"/>
      <c r="L48" s="1"/>
      <c r="M48" s="2"/>
      <c r="N48" s="1"/>
      <c r="O48" s="1"/>
      <c r="P48" s="1"/>
      <c r="Q48" s="1"/>
    </row>
    <row r="49" spans="1:17" ht="14.25" customHeight="1" x14ac:dyDescent="0.2">
      <c r="A49" s="1"/>
      <c r="B49" s="9"/>
      <c r="C49" s="1"/>
      <c r="D49" s="1"/>
      <c r="E49" s="1"/>
      <c r="F49" s="1"/>
      <c r="G49" s="1"/>
      <c r="H49" s="1"/>
      <c r="I49" s="1"/>
      <c r="J49" s="10"/>
      <c r="K49" s="1"/>
      <c r="L49" s="1"/>
      <c r="M49" s="2"/>
      <c r="N49" s="1"/>
      <c r="O49" s="1"/>
      <c r="P49" s="1"/>
      <c r="Q49" s="1"/>
    </row>
    <row r="50" spans="1:17" ht="15.75" customHeight="1" x14ac:dyDescent="0.2">
      <c r="A50" s="1"/>
      <c r="B50" s="9"/>
      <c r="C50" s="1"/>
      <c r="D50" s="1"/>
      <c r="E50" s="1"/>
      <c r="F50" s="1"/>
      <c r="G50" s="1"/>
      <c r="H50" s="1"/>
      <c r="I50" s="1"/>
      <c r="J50" s="10"/>
      <c r="K50" s="1"/>
      <c r="L50" s="1"/>
      <c r="M50" s="2"/>
      <c r="N50" s="1"/>
      <c r="O50" s="1"/>
      <c r="P50" s="1"/>
      <c r="Q50" s="1"/>
    </row>
    <row r="51" spans="1:17" ht="15.75" customHeight="1" x14ac:dyDescent="0.2">
      <c r="A51" s="1"/>
      <c r="B51" s="9"/>
      <c r="C51" s="1"/>
      <c r="D51" s="1"/>
      <c r="E51" s="1"/>
      <c r="F51" s="1"/>
      <c r="G51" s="1"/>
      <c r="H51" s="1"/>
      <c r="I51" s="1"/>
      <c r="J51" s="10"/>
      <c r="K51" s="1"/>
      <c r="L51" s="1"/>
      <c r="M51" s="2"/>
      <c r="N51" s="1"/>
      <c r="O51" s="1"/>
      <c r="P51" s="1"/>
      <c r="Q51" s="1"/>
    </row>
    <row r="52" spans="1:17" ht="15.75" customHeight="1" x14ac:dyDescent="0.2">
      <c r="A52" s="1"/>
      <c r="B52" s="9"/>
      <c r="C52" s="1"/>
      <c r="D52" s="1"/>
      <c r="E52" s="1"/>
      <c r="F52" s="1"/>
      <c r="G52" s="1"/>
      <c r="H52" s="1"/>
      <c r="I52" s="1"/>
      <c r="J52" s="10"/>
      <c r="K52" s="1"/>
      <c r="L52" s="1"/>
      <c r="M52" s="2"/>
      <c r="N52" s="1"/>
      <c r="O52" s="1"/>
      <c r="P52" s="1"/>
      <c r="Q52" s="1"/>
    </row>
    <row r="53" spans="1:17" ht="15" customHeight="1" x14ac:dyDescent="0.2">
      <c r="A53" s="1"/>
      <c r="B53" s="9"/>
      <c r="C53" s="24" t="s">
        <v>73</v>
      </c>
      <c r="D53" s="25"/>
      <c r="E53" s="25"/>
      <c r="F53" s="25"/>
      <c r="G53" s="25"/>
      <c r="H53" s="25"/>
      <c r="I53" s="25"/>
      <c r="J53" s="10"/>
      <c r="K53" s="1"/>
      <c r="L53" s="1"/>
      <c r="M53" s="2"/>
      <c r="N53" s="1"/>
      <c r="O53" s="1"/>
      <c r="P53" s="1"/>
      <c r="Q53" s="1"/>
    </row>
    <row r="54" spans="1:17" ht="15.75" customHeight="1" x14ac:dyDescent="0.2">
      <c r="A54" s="1"/>
      <c r="B54" s="9"/>
      <c r="C54" s="125" t="s">
        <v>83</v>
      </c>
      <c r="D54" s="107"/>
      <c r="E54" s="107"/>
      <c r="F54" s="107"/>
      <c r="G54" s="107"/>
      <c r="H54" s="107"/>
      <c r="I54" s="108"/>
      <c r="J54" s="58"/>
      <c r="K54" s="1"/>
      <c r="L54" s="1"/>
      <c r="M54" s="2"/>
      <c r="N54" s="1"/>
      <c r="O54" s="1"/>
      <c r="P54" s="1"/>
      <c r="Q54" s="1"/>
    </row>
    <row r="55" spans="1:17" ht="15.75" customHeight="1" x14ac:dyDescent="0.2">
      <c r="A55" s="1"/>
      <c r="B55" s="9"/>
      <c r="C55" s="109"/>
      <c r="D55" s="110"/>
      <c r="E55" s="110"/>
      <c r="F55" s="110"/>
      <c r="G55" s="110"/>
      <c r="H55" s="110"/>
      <c r="I55" s="111"/>
      <c r="J55" s="58"/>
      <c r="K55" s="1"/>
      <c r="L55" s="1"/>
      <c r="M55" s="2"/>
      <c r="N55" s="1"/>
      <c r="O55" s="1"/>
      <c r="P55" s="1"/>
      <c r="Q55" s="1"/>
    </row>
    <row r="56" spans="1:17" ht="15.75" customHeight="1" x14ac:dyDescent="0.2">
      <c r="A56" s="1"/>
      <c r="B56" s="9"/>
      <c r="C56" s="112"/>
      <c r="D56" s="113"/>
      <c r="E56" s="113"/>
      <c r="F56" s="113"/>
      <c r="G56" s="113"/>
      <c r="H56" s="113"/>
      <c r="I56" s="114"/>
      <c r="J56" s="58"/>
      <c r="K56" s="1"/>
      <c r="L56" s="1"/>
      <c r="M56" s="2"/>
      <c r="N56" s="1"/>
      <c r="O56" s="1"/>
      <c r="P56" s="1"/>
      <c r="Q56" s="1"/>
    </row>
    <row r="57" spans="1:17" ht="15" customHeight="1" x14ac:dyDescent="0.2">
      <c r="A57" s="1"/>
      <c r="B57" s="9"/>
      <c r="C57" s="24" t="s">
        <v>74</v>
      </c>
      <c r="D57" s="25"/>
      <c r="E57" s="25"/>
      <c r="F57" s="25"/>
      <c r="G57" s="25"/>
      <c r="H57" s="25"/>
      <c r="I57" s="25"/>
      <c r="J57" s="10"/>
      <c r="K57" s="1"/>
      <c r="L57" s="1"/>
      <c r="M57" s="2"/>
      <c r="N57" s="1"/>
      <c r="O57" s="1"/>
      <c r="P57" s="1"/>
      <c r="Q57" s="1"/>
    </row>
    <row r="58" spans="1:17" ht="15.75" customHeight="1" x14ac:dyDescent="0.2">
      <c r="A58" s="1"/>
      <c r="B58" s="9"/>
      <c r="C58" s="98" t="s">
        <v>87</v>
      </c>
      <c r="D58" s="107"/>
      <c r="E58" s="107"/>
      <c r="F58" s="107"/>
      <c r="G58" s="107"/>
      <c r="H58" s="107"/>
      <c r="I58" s="108"/>
      <c r="J58" s="58"/>
      <c r="K58" s="1"/>
      <c r="L58" s="1"/>
      <c r="M58" s="2"/>
      <c r="N58" s="1"/>
      <c r="O58" s="1"/>
      <c r="P58" s="1"/>
      <c r="Q58" s="1"/>
    </row>
    <row r="59" spans="1:17" ht="15.75" customHeight="1" x14ac:dyDescent="0.2">
      <c r="A59" s="1"/>
      <c r="B59" s="9"/>
      <c r="C59" s="109"/>
      <c r="D59" s="110"/>
      <c r="E59" s="110"/>
      <c r="F59" s="110"/>
      <c r="G59" s="110"/>
      <c r="H59" s="110"/>
      <c r="I59" s="111"/>
      <c r="J59" s="58"/>
      <c r="K59" s="1"/>
      <c r="L59" s="1"/>
      <c r="M59" s="2"/>
      <c r="N59" s="1"/>
      <c r="O59" s="1"/>
      <c r="P59" s="1"/>
      <c r="Q59" s="1"/>
    </row>
    <row r="60" spans="1:17" ht="15.75" customHeight="1" x14ac:dyDescent="0.2">
      <c r="A60" s="1"/>
      <c r="B60" s="9"/>
      <c r="C60" s="109"/>
      <c r="D60" s="110"/>
      <c r="E60" s="110"/>
      <c r="F60" s="110"/>
      <c r="G60" s="110"/>
      <c r="H60" s="110"/>
      <c r="I60" s="111"/>
      <c r="J60" s="58"/>
      <c r="K60" s="1"/>
      <c r="L60" s="1"/>
      <c r="M60" s="2"/>
      <c r="N60" s="1"/>
      <c r="O60" s="1"/>
      <c r="P60" s="1"/>
      <c r="Q60" s="1"/>
    </row>
    <row r="61" spans="1:17" ht="15.75" customHeight="1" x14ac:dyDescent="0.2">
      <c r="A61" s="1"/>
      <c r="B61" s="9"/>
      <c r="C61" s="112"/>
      <c r="D61" s="113"/>
      <c r="E61" s="113"/>
      <c r="F61" s="113"/>
      <c r="G61" s="113"/>
      <c r="H61" s="113"/>
      <c r="I61" s="114"/>
      <c r="J61" s="58"/>
      <c r="K61" s="1"/>
      <c r="L61" s="1"/>
      <c r="M61" s="2"/>
      <c r="N61" s="1"/>
      <c r="O61" s="1"/>
      <c r="P61" s="1"/>
      <c r="Q61" s="1"/>
    </row>
    <row r="62" spans="1:17" s="63" customFormat="1" ht="15.75" customHeight="1" x14ac:dyDescent="0.2">
      <c r="A62" s="90"/>
      <c r="B62" s="9"/>
      <c r="C62" s="93"/>
      <c r="D62" s="93"/>
      <c r="E62" s="93"/>
      <c r="F62" s="93"/>
      <c r="G62" s="93"/>
      <c r="H62" s="93"/>
      <c r="I62" s="93"/>
      <c r="J62" s="91"/>
      <c r="K62" s="90"/>
      <c r="L62" s="90"/>
      <c r="M62" s="92"/>
      <c r="N62" s="90"/>
      <c r="O62" s="90"/>
      <c r="P62" s="90"/>
      <c r="Q62" s="90"/>
    </row>
    <row r="63" spans="1:17" s="63" customFormat="1" ht="15.75" customHeight="1" x14ac:dyDescent="0.2">
      <c r="A63" s="90"/>
      <c r="B63" s="9"/>
      <c r="C63" s="24" t="s">
        <v>95</v>
      </c>
      <c r="D63" s="25"/>
      <c r="E63" s="25"/>
      <c r="F63" s="25"/>
      <c r="G63" s="25"/>
      <c r="H63" s="25"/>
      <c r="I63" s="25"/>
      <c r="J63" s="91"/>
      <c r="K63" s="90"/>
      <c r="L63" s="90"/>
      <c r="M63" s="92"/>
      <c r="N63" s="90"/>
      <c r="O63" s="90"/>
      <c r="P63" s="90"/>
      <c r="Q63" s="90"/>
    </row>
    <row r="64" spans="1:17" s="63" customFormat="1" ht="15.75" customHeight="1" x14ac:dyDescent="0.2">
      <c r="A64" s="90"/>
      <c r="B64" s="9"/>
      <c r="C64" s="98" t="s">
        <v>96</v>
      </c>
      <c r="D64" s="99"/>
      <c r="E64" s="99"/>
      <c r="F64" s="99"/>
      <c r="G64" s="99"/>
      <c r="H64" s="99"/>
      <c r="I64" s="100"/>
      <c r="J64" s="91"/>
      <c r="K64" s="90"/>
      <c r="L64" s="90"/>
      <c r="M64" s="92"/>
      <c r="N64" s="90"/>
      <c r="O64" s="90"/>
      <c r="P64" s="90"/>
      <c r="Q64" s="90"/>
    </row>
    <row r="65" spans="1:17" s="63" customFormat="1" ht="15.75" customHeight="1" x14ac:dyDescent="0.2">
      <c r="A65" s="90"/>
      <c r="B65" s="9"/>
      <c r="C65" s="101"/>
      <c r="D65" s="102"/>
      <c r="E65" s="102"/>
      <c r="F65" s="102"/>
      <c r="G65" s="102"/>
      <c r="H65" s="102"/>
      <c r="I65" s="103"/>
      <c r="J65" s="91"/>
      <c r="K65" s="90"/>
      <c r="L65" s="90"/>
      <c r="M65" s="92"/>
      <c r="N65" s="90"/>
      <c r="O65" s="90"/>
      <c r="P65" s="90"/>
      <c r="Q65" s="90"/>
    </row>
    <row r="66" spans="1:17" s="63" customFormat="1" ht="15.75" customHeight="1" x14ac:dyDescent="0.2">
      <c r="A66" s="90"/>
      <c r="B66" s="9"/>
      <c r="C66" s="101"/>
      <c r="D66" s="102"/>
      <c r="E66" s="102"/>
      <c r="F66" s="102"/>
      <c r="G66" s="102"/>
      <c r="H66" s="102"/>
      <c r="I66" s="103"/>
      <c r="J66" s="91"/>
      <c r="K66" s="90"/>
      <c r="L66" s="90"/>
      <c r="M66" s="92"/>
      <c r="N66" s="90"/>
      <c r="O66" s="90"/>
      <c r="P66" s="90"/>
      <c r="Q66" s="90"/>
    </row>
    <row r="67" spans="1:17" s="63" customFormat="1" ht="15.75" customHeight="1" x14ac:dyDescent="0.2">
      <c r="A67" s="90"/>
      <c r="B67" s="9"/>
      <c r="C67" s="104"/>
      <c r="D67" s="105"/>
      <c r="E67" s="105"/>
      <c r="F67" s="105"/>
      <c r="G67" s="105"/>
      <c r="H67" s="105"/>
      <c r="I67" s="106"/>
      <c r="J67" s="91"/>
      <c r="K67" s="90"/>
      <c r="L67" s="90"/>
      <c r="M67" s="92"/>
      <c r="N67" s="90"/>
      <c r="O67" s="90"/>
      <c r="P67" s="90"/>
      <c r="Q67" s="90"/>
    </row>
    <row r="68" spans="1:17" s="63" customFormat="1" ht="15.75" customHeight="1" x14ac:dyDescent="0.2">
      <c r="A68" s="90"/>
      <c r="B68" s="9"/>
      <c r="C68" s="93"/>
      <c r="D68" s="93"/>
      <c r="E68" s="93"/>
      <c r="F68" s="93"/>
      <c r="G68" s="93"/>
      <c r="H68" s="93"/>
      <c r="I68" s="93"/>
      <c r="J68" s="91"/>
      <c r="K68" s="90"/>
      <c r="L68" s="90"/>
      <c r="M68" s="92"/>
      <c r="N68" s="90"/>
      <c r="O68" s="90"/>
      <c r="P68" s="90"/>
      <c r="Q68" s="90"/>
    </row>
    <row r="69" spans="1:17" s="63" customFormat="1" ht="15.75" customHeight="1" x14ac:dyDescent="0.2">
      <c r="A69" s="90"/>
      <c r="B69" s="9"/>
      <c r="C69" s="24" t="s">
        <v>91</v>
      </c>
      <c r="D69" s="25"/>
      <c r="E69" s="25"/>
      <c r="F69" s="25"/>
      <c r="G69" s="25"/>
      <c r="H69" s="25"/>
      <c r="I69" s="25"/>
      <c r="J69" s="91"/>
      <c r="K69" s="90"/>
      <c r="L69" s="90"/>
      <c r="M69" s="92"/>
      <c r="N69" s="90"/>
      <c r="O69" s="90"/>
      <c r="P69" s="90"/>
      <c r="Q69" s="90"/>
    </row>
    <row r="70" spans="1:17" s="63" customFormat="1" ht="15.75" customHeight="1" x14ac:dyDescent="0.2">
      <c r="A70" s="90"/>
      <c r="B70" s="9"/>
      <c r="C70" s="98" t="s">
        <v>92</v>
      </c>
      <c r="D70" s="99"/>
      <c r="E70" s="99"/>
      <c r="F70" s="99"/>
      <c r="G70" s="99"/>
      <c r="H70" s="99"/>
      <c r="I70" s="100"/>
      <c r="J70" s="91"/>
      <c r="K70" s="90"/>
      <c r="L70" s="90"/>
      <c r="M70" s="92"/>
      <c r="N70" s="90"/>
      <c r="O70" s="90"/>
      <c r="P70" s="90"/>
      <c r="Q70" s="90"/>
    </row>
    <row r="71" spans="1:17" s="63" customFormat="1" ht="15.75" customHeight="1" x14ac:dyDescent="0.2">
      <c r="A71" s="90"/>
      <c r="B71" s="9"/>
      <c r="C71" s="101"/>
      <c r="D71" s="102"/>
      <c r="E71" s="102"/>
      <c r="F71" s="102"/>
      <c r="G71" s="102"/>
      <c r="H71" s="102"/>
      <c r="I71" s="103"/>
      <c r="J71" s="91"/>
      <c r="K71" s="90"/>
      <c r="L71" s="90"/>
      <c r="M71" s="92"/>
      <c r="N71" s="90"/>
      <c r="O71" s="90"/>
      <c r="P71" s="90"/>
      <c r="Q71" s="90"/>
    </row>
    <row r="72" spans="1:17" s="63" customFormat="1" ht="15.75" customHeight="1" x14ac:dyDescent="0.2">
      <c r="A72" s="90"/>
      <c r="B72" s="9"/>
      <c r="C72" s="101"/>
      <c r="D72" s="102"/>
      <c r="E72" s="102"/>
      <c r="F72" s="102"/>
      <c r="G72" s="102"/>
      <c r="H72" s="102"/>
      <c r="I72" s="103"/>
      <c r="J72" s="91"/>
      <c r="K72" s="90"/>
      <c r="L72" s="90"/>
      <c r="M72" s="92"/>
      <c r="N72" s="90"/>
      <c r="O72" s="90"/>
      <c r="P72" s="90"/>
      <c r="Q72" s="90"/>
    </row>
    <row r="73" spans="1:17" s="63" customFormat="1" ht="15.75" customHeight="1" x14ac:dyDescent="0.2">
      <c r="A73" s="90"/>
      <c r="B73" s="9"/>
      <c r="C73" s="104"/>
      <c r="D73" s="105"/>
      <c r="E73" s="105"/>
      <c r="F73" s="105"/>
      <c r="G73" s="105"/>
      <c r="H73" s="105"/>
      <c r="I73" s="106"/>
      <c r="J73" s="91"/>
      <c r="K73" s="90"/>
      <c r="L73" s="90"/>
      <c r="M73" s="92"/>
      <c r="N73" s="90"/>
      <c r="O73" s="90"/>
      <c r="P73" s="90"/>
      <c r="Q73" s="90"/>
    </row>
    <row r="74" spans="1:17" ht="15.75" customHeight="1" thickBot="1" x14ac:dyDescent="0.25">
      <c r="A74" s="1"/>
      <c r="B74" s="16"/>
      <c r="C74" s="17"/>
      <c r="D74" s="17"/>
      <c r="E74" s="17"/>
      <c r="F74" s="17"/>
      <c r="G74" s="17"/>
      <c r="H74" s="17"/>
      <c r="I74" s="17"/>
      <c r="J74" s="18"/>
      <c r="K74" s="1"/>
      <c r="L74" s="1"/>
      <c r="M74" s="2"/>
      <c r="N74" s="1"/>
      <c r="O74" s="1"/>
      <c r="P74" s="1"/>
      <c r="Q74" s="1"/>
    </row>
    <row r="75" spans="1:17" ht="15.75" customHeight="1" x14ac:dyDescent="0.2">
      <c r="A75" s="1"/>
      <c r="B75" s="1"/>
      <c r="C75" s="1"/>
      <c r="D75" s="1"/>
      <c r="E75" s="1"/>
      <c r="F75" s="1"/>
      <c r="G75" s="1"/>
      <c r="H75" s="1"/>
      <c r="I75" s="1"/>
      <c r="J75" s="1" t="s">
        <v>102</v>
      </c>
      <c r="K75" s="1"/>
      <c r="L75" s="1"/>
      <c r="M75" s="2"/>
      <c r="N75" s="1"/>
      <c r="O75" s="1"/>
      <c r="P75" s="1"/>
      <c r="Q75" s="1"/>
    </row>
    <row r="76" spans="1:17" ht="15.75" customHeight="1" x14ac:dyDescent="0.2">
      <c r="A76" s="1"/>
      <c r="B76" s="1"/>
      <c r="C76" s="1"/>
      <c r="D76" s="1"/>
      <c r="E76" s="1"/>
      <c r="F76" s="1"/>
      <c r="G76" s="1"/>
      <c r="H76" s="1"/>
      <c r="I76" s="1"/>
      <c r="J76" s="1"/>
      <c r="K76" s="1"/>
      <c r="L76" s="1"/>
      <c r="M76" s="2"/>
      <c r="N76" s="1"/>
      <c r="O76" s="1"/>
      <c r="P76" s="1"/>
      <c r="Q76" s="1"/>
    </row>
    <row r="77" spans="1:17" ht="15.75" customHeight="1" x14ac:dyDescent="0.15"/>
  </sheetData>
  <mergeCells count="9">
    <mergeCell ref="C70:I73"/>
    <mergeCell ref="C64:I67"/>
    <mergeCell ref="C58:I61"/>
    <mergeCell ref="E2:J4"/>
    <mergeCell ref="D15:F15"/>
    <mergeCell ref="C26:J26"/>
    <mergeCell ref="C28:J28"/>
    <mergeCell ref="C54:I56"/>
    <mergeCell ref="C17:F17"/>
  </mergeCells>
  <phoneticPr fontId="18" type="noConversion"/>
  <conditionalFormatting sqref="D8">
    <cfRule type="containsText" dxfId="0" priority="1" operator="containsText" text="design">
      <formula>NOT(ISERROR(SEARCH(("design"),(D8))))</formula>
    </cfRule>
  </conditionalFormatting>
  <dataValidations count="3">
    <dataValidation type="list" allowBlank="1" showInputMessage="1" showErrorMessage="1" prompt="Select from Drop Down" sqref="D7" xr:uid="{00000000-0002-0000-0000-000000000000}">
      <formula1>$L$6:$L$14</formula1>
    </dataValidation>
    <dataValidation type="list" allowBlank="1" showErrorMessage="1" sqref="F10" xr:uid="{00000000-0002-0000-0000-000001000000}">
      <formula1>$N$20:$N$38</formula1>
    </dataValidation>
    <dataValidation type="list" allowBlank="1" showErrorMessage="1" sqref="D10 E10" xr:uid="{65F9A255-6BD9-B242-BFE2-2AFD4BE5B99D}">
      <formula1>$N$20:$N$38</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C49" sqref="C49"/>
    </sheetView>
  </sheetViews>
  <sheetFormatPr baseColWidth="10" defaultColWidth="12.6640625" defaultRowHeight="15" customHeight="1" x14ac:dyDescent="0.15"/>
  <cols>
    <col min="1" max="1" width="14.33203125" customWidth="1"/>
    <col min="2" max="2" width="10" customWidth="1"/>
    <col min="3" max="3" width="34.5" customWidth="1"/>
    <col min="4" max="4" width="20.1640625" customWidth="1"/>
    <col min="5" max="5" width="24.5" customWidth="1"/>
    <col min="6" max="26" width="10" customWidth="1"/>
  </cols>
  <sheetData>
    <row r="1" spans="1:5" ht="19" x14ac:dyDescent="0.25">
      <c r="A1" s="7" t="s">
        <v>25</v>
      </c>
      <c r="B1" s="7" t="s">
        <v>26</v>
      </c>
      <c r="C1" s="7" t="s">
        <v>28</v>
      </c>
      <c r="D1" s="59" t="s">
        <v>29</v>
      </c>
      <c r="E1" s="59" t="s">
        <v>30</v>
      </c>
    </row>
    <row r="2" spans="1:5" ht="16" x14ac:dyDescent="0.2">
      <c r="A2" s="26" t="s">
        <v>32</v>
      </c>
      <c r="B2" s="27" t="s">
        <v>33</v>
      </c>
      <c r="C2" s="60" t="s">
        <v>34</v>
      </c>
      <c r="D2" s="29">
        <v>4</v>
      </c>
      <c r="E2" s="30">
        <v>8</v>
      </c>
    </row>
    <row r="3" spans="1:5" ht="16" x14ac:dyDescent="0.2">
      <c r="A3" s="31" t="s">
        <v>36</v>
      </c>
      <c r="B3" s="32" t="s">
        <v>37</v>
      </c>
      <c r="C3" s="61" t="s">
        <v>38</v>
      </c>
      <c r="D3" s="34">
        <v>8</v>
      </c>
      <c r="E3" s="35">
        <v>16</v>
      </c>
    </row>
    <row r="4" spans="1:5" ht="16" x14ac:dyDescent="0.2">
      <c r="A4" s="36" t="s">
        <v>36</v>
      </c>
      <c r="B4" s="37" t="s">
        <v>41</v>
      </c>
      <c r="C4" s="62" t="s">
        <v>42</v>
      </c>
      <c r="D4" s="39">
        <v>25</v>
      </c>
      <c r="E4" s="40">
        <v>50</v>
      </c>
    </row>
    <row r="5" spans="1:5" x14ac:dyDescent="0.2">
      <c r="A5" s="41" t="s">
        <v>43</v>
      </c>
      <c r="B5" s="42" t="s">
        <v>44</v>
      </c>
      <c r="C5" s="42" t="s">
        <v>45</v>
      </c>
      <c r="D5" s="43">
        <v>15</v>
      </c>
      <c r="E5" s="44">
        <v>30</v>
      </c>
    </row>
    <row r="6" spans="1:5" x14ac:dyDescent="0.2">
      <c r="A6" s="45" t="s">
        <v>43</v>
      </c>
      <c r="B6" s="11" t="s">
        <v>75</v>
      </c>
      <c r="C6" s="11" t="s">
        <v>47</v>
      </c>
      <c r="D6" s="12">
        <v>25</v>
      </c>
      <c r="E6" s="46">
        <v>50</v>
      </c>
    </row>
    <row r="7" spans="1:5" x14ac:dyDescent="0.2">
      <c r="A7" s="45" t="s">
        <v>43</v>
      </c>
      <c r="B7" s="11" t="s">
        <v>49</v>
      </c>
      <c r="C7" s="11" t="s">
        <v>38</v>
      </c>
      <c r="D7" s="12">
        <v>4</v>
      </c>
      <c r="E7" s="46">
        <v>8</v>
      </c>
    </row>
    <row r="8" spans="1:5" x14ac:dyDescent="0.2">
      <c r="A8" s="45" t="s">
        <v>43</v>
      </c>
      <c r="B8" s="11" t="s">
        <v>51</v>
      </c>
      <c r="C8" s="11" t="s">
        <v>52</v>
      </c>
      <c r="D8" s="12">
        <v>1</v>
      </c>
      <c r="E8" s="46">
        <v>2</v>
      </c>
    </row>
    <row r="9" spans="1:5" x14ac:dyDescent="0.2">
      <c r="A9" s="53" t="s">
        <v>76</v>
      </c>
      <c r="B9" s="54" t="s">
        <v>77</v>
      </c>
      <c r="C9" s="54" t="s">
        <v>78</v>
      </c>
      <c r="D9" s="55">
        <v>15</v>
      </c>
      <c r="E9" s="56">
        <v>30</v>
      </c>
    </row>
    <row r="10" spans="1:5" x14ac:dyDescent="0.2">
      <c r="A10" s="31" t="s">
        <v>53</v>
      </c>
      <c r="B10" s="32" t="s">
        <v>54</v>
      </c>
      <c r="C10" s="32" t="s">
        <v>55</v>
      </c>
      <c r="D10" s="34">
        <v>130</v>
      </c>
      <c r="E10" s="50">
        <v>260</v>
      </c>
    </row>
    <row r="11" spans="1:5" x14ac:dyDescent="0.2">
      <c r="A11" s="51" t="s">
        <v>53</v>
      </c>
      <c r="B11" s="13" t="s">
        <v>56</v>
      </c>
      <c r="C11" s="13" t="s">
        <v>57</v>
      </c>
      <c r="D11" s="14">
        <v>400</v>
      </c>
      <c r="E11" s="52">
        <v>800</v>
      </c>
    </row>
    <row r="12" spans="1:5" x14ac:dyDescent="0.2">
      <c r="A12" s="36" t="s">
        <v>79</v>
      </c>
      <c r="B12" s="37" t="s">
        <v>77</v>
      </c>
      <c r="C12" s="37" t="s">
        <v>80</v>
      </c>
      <c r="D12" s="39">
        <v>300</v>
      </c>
      <c r="E12" s="57">
        <v>600</v>
      </c>
    </row>
    <row r="13" spans="1:5" x14ac:dyDescent="0.2">
      <c r="A13" s="41" t="s">
        <v>59</v>
      </c>
      <c r="B13" s="42" t="s">
        <v>60</v>
      </c>
      <c r="C13" s="42" t="s">
        <v>61</v>
      </c>
      <c r="D13" s="43">
        <v>500</v>
      </c>
      <c r="E13" s="44">
        <v>1000</v>
      </c>
    </row>
    <row r="14" spans="1:5" x14ac:dyDescent="0.2">
      <c r="A14" s="53" t="s">
        <v>62</v>
      </c>
      <c r="B14" s="54" t="s">
        <v>63</v>
      </c>
      <c r="C14" s="54" t="s">
        <v>61</v>
      </c>
      <c r="D14" s="55">
        <v>500</v>
      </c>
      <c r="E14" s="56">
        <v>1000</v>
      </c>
    </row>
    <row r="15" spans="1:5" x14ac:dyDescent="0.2">
      <c r="A15" s="31" t="s">
        <v>64</v>
      </c>
      <c r="B15" s="32" t="s">
        <v>65</v>
      </c>
      <c r="C15" s="32" t="s">
        <v>66</v>
      </c>
      <c r="D15" s="34">
        <v>800</v>
      </c>
      <c r="E15" s="50">
        <v>1600</v>
      </c>
    </row>
    <row r="16" spans="1:5" x14ac:dyDescent="0.2">
      <c r="A16" s="51" t="s">
        <v>64</v>
      </c>
      <c r="B16" s="13" t="s">
        <v>68</v>
      </c>
      <c r="C16" s="13" t="s">
        <v>66</v>
      </c>
      <c r="D16" s="14">
        <v>1600</v>
      </c>
      <c r="E16" s="52">
        <v>3200</v>
      </c>
    </row>
    <row r="17" spans="1:5" x14ac:dyDescent="0.2">
      <c r="A17" s="51" t="s">
        <v>64</v>
      </c>
      <c r="B17" s="13" t="s">
        <v>70</v>
      </c>
      <c r="C17" s="13" t="s">
        <v>66</v>
      </c>
      <c r="D17" s="14">
        <v>4100</v>
      </c>
      <c r="E17" s="52">
        <v>8200</v>
      </c>
    </row>
    <row r="18" spans="1:5" ht="16" thickBot="1" x14ac:dyDescent="0.25">
      <c r="A18" s="36" t="s">
        <v>64</v>
      </c>
      <c r="B18" s="37" t="s">
        <v>81</v>
      </c>
      <c r="C18" s="37" t="s">
        <v>72</v>
      </c>
      <c r="D18" s="39">
        <v>10000</v>
      </c>
      <c r="E18" s="57">
        <v>20000</v>
      </c>
    </row>
    <row r="19" spans="1:5" ht="15" customHeight="1" thickBot="1" x14ac:dyDescent="0.25">
      <c r="A19" s="41" t="s">
        <v>103</v>
      </c>
      <c r="B19" s="42" t="s">
        <v>104</v>
      </c>
      <c r="C19" s="42" t="s">
        <v>105</v>
      </c>
      <c r="D19" s="43">
        <v>2000</v>
      </c>
      <c r="E19" s="44">
        <v>4000</v>
      </c>
    </row>
    <row r="20" spans="1:5" ht="15" customHeight="1" thickBot="1" x14ac:dyDescent="0.25">
      <c r="A20" s="53" t="s">
        <v>103</v>
      </c>
      <c r="B20" s="54" t="s">
        <v>46</v>
      </c>
      <c r="C20" s="42" t="s">
        <v>105</v>
      </c>
      <c r="D20" s="55">
        <v>1500</v>
      </c>
      <c r="E20" s="44">
        <v>3000</v>
      </c>
    </row>
    <row r="21" spans="1:5" ht="15.75" customHeight="1" thickBot="1" x14ac:dyDescent="0.25">
      <c r="A21" s="53" t="s">
        <v>103</v>
      </c>
      <c r="B21" s="54" t="s">
        <v>44</v>
      </c>
      <c r="C21" s="42" t="s">
        <v>107</v>
      </c>
      <c r="D21" s="55">
        <v>600</v>
      </c>
      <c r="E21" s="44">
        <v>1200</v>
      </c>
    </row>
    <row r="22" spans="1:5" ht="15.75" customHeight="1" x14ac:dyDescent="0.15"/>
    <row r="23" spans="1:5" ht="15.75" customHeight="1" x14ac:dyDescent="0.15"/>
    <row r="24" spans="1:5" ht="15.75" customHeight="1" x14ac:dyDescent="0.15"/>
    <row r="25" spans="1:5" ht="15.75" customHeight="1" x14ac:dyDescent="0.15"/>
    <row r="26" spans="1:5" ht="15.75" customHeight="1" x14ac:dyDescent="0.15"/>
    <row r="27" spans="1:5" ht="15.75" customHeight="1" x14ac:dyDescent="0.15"/>
    <row r="28" spans="1:5" ht="15.75" customHeight="1" x14ac:dyDescent="0.15"/>
    <row r="29" spans="1:5" ht="15.75" customHeight="1" x14ac:dyDescent="0.15"/>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liu</dc:creator>
  <cp:lastModifiedBy>Microsoft Office User</cp:lastModifiedBy>
  <dcterms:created xsi:type="dcterms:W3CDTF">2020-04-20T19:32:33Z</dcterms:created>
  <dcterms:modified xsi:type="dcterms:W3CDTF">2022-08-11T20:34:16Z</dcterms:modified>
</cp:coreProperties>
</file>